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eygermany-my.sharepoint.com/personal/romy_helmich_de_ey_com/Documents/Documents/Bayreuth/öDA DV 2027/Arbeitsergebnisse/"/>
    </mc:Choice>
  </mc:AlternateContent>
  <xr:revisionPtr revIDLastSave="0" documentId="8_{DA646B57-F799-43B5-BCED-08048CF2137E}" xr6:coauthVersionLast="47" xr6:coauthVersionMax="47" xr10:uidLastSave="{00000000-0000-0000-0000-000000000000}"/>
  <bookViews>
    <workbookView xWindow="28680" yWindow="1785" windowWidth="29040" windowHeight="15720" xr2:uid="{00000000-000D-0000-FFFF-FFFF00000000}"/>
  </bookViews>
  <sheets>
    <sheet name="Seite 1" sheetId="4" r:id="rId1"/>
    <sheet name="Seite 2" sheetId="5" r:id="rId2"/>
    <sheet name="Seite 3 " sheetId="6" r:id="rId3"/>
    <sheet name="4-Plan-Ist-Vergleich" sheetId="15" r:id="rId4"/>
  </sheets>
  <definedNames>
    <definedName name="ConnectionInfo">#REF!</definedName>
    <definedName name="ObjectInfo">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2" i="15" l="1"/>
  <c r="K51" i="15"/>
  <c r="K43" i="15"/>
  <c r="T41" i="15"/>
  <c r="K33" i="15"/>
  <c r="K50" i="15"/>
  <c r="K49" i="15"/>
  <c r="K48" i="15"/>
  <c r="K47" i="15"/>
  <c r="K46" i="15"/>
  <c r="K45" i="15" s="1"/>
  <c r="S22" i="15"/>
  <c r="K22" i="15"/>
  <c r="S14" i="15"/>
  <c r="K14" i="15"/>
  <c r="S6" i="15"/>
  <c r="K6" i="15"/>
  <c r="K42" i="15" s="1"/>
  <c r="K44" i="15" s="1"/>
  <c r="K53" i="15" s="1"/>
  <c r="F45" i="4"/>
  <c r="I45" i="4"/>
  <c r="O45" i="4"/>
  <c r="S42" i="15" l="1"/>
  <c r="AA24" i="15"/>
  <c r="T8" i="15"/>
  <c r="AA26" i="15"/>
  <c r="T9" i="15"/>
  <c r="T10" i="15"/>
  <c r="T12" i="15"/>
  <c r="T13" i="15"/>
  <c r="T14" i="15"/>
  <c r="T15" i="15"/>
  <c r="T16" i="15"/>
  <c r="T17" i="15"/>
  <c r="T18" i="15"/>
  <c r="T19" i="15"/>
  <c r="T20" i="15"/>
  <c r="T21" i="15"/>
  <c r="T23" i="15"/>
  <c r="S46" i="15"/>
  <c r="T24" i="15"/>
  <c r="S47" i="15"/>
  <c r="T47" i="15" s="1"/>
  <c r="T25" i="15"/>
  <c r="S48" i="15"/>
  <c r="T48" i="15" s="1"/>
  <c r="T26" i="15"/>
  <c r="S49" i="15"/>
  <c r="T49" i="15" s="1"/>
  <c r="T27" i="15"/>
  <c r="S50" i="15"/>
  <c r="T50" i="15" s="1"/>
  <c r="T28" i="15"/>
  <c r="S51" i="15"/>
  <c r="T51" i="15" s="1"/>
  <c r="T29" i="15"/>
  <c r="T30" i="15"/>
  <c r="T31" i="15"/>
  <c r="S52" i="15"/>
  <c r="T52" i="15" s="1"/>
  <c r="T32" i="15"/>
  <c r="T33" i="15"/>
  <c r="T34" i="15"/>
  <c r="T35" i="15"/>
  <c r="T36" i="15"/>
  <c r="T37" i="15"/>
  <c r="T38" i="15"/>
  <c r="T39" i="15"/>
  <c r="T40" i="15"/>
  <c r="T46" i="15" l="1"/>
  <c r="T45" i="15" s="1"/>
  <c r="S45" i="15"/>
  <c r="T22" i="15"/>
  <c r="T6" i="15"/>
  <c r="T42" i="15" s="1"/>
  <c r="W32" i="15"/>
  <c r="AA27" i="15"/>
  <c r="W31" i="15" s="1"/>
  <c r="AA31" i="15" s="1"/>
  <c r="S43" i="15"/>
  <c r="T43" i="15" l="1"/>
  <c r="S44" i="15"/>
  <c r="S53" i="15" s="1"/>
  <c r="T44" i="15"/>
  <c r="T53" i="15" s="1"/>
  <c r="AD24" i="4" l="1"/>
  <c r="U24" i="4"/>
  <c r="L24" i="4"/>
  <c r="O10" i="5" l="1"/>
  <c r="F16" i="4" l="1"/>
  <c r="AG38" i="6" l="1"/>
  <c r="AG40" i="6" s="1"/>
  <c r="I39" i="6"/>
  <c r="F39" i="6"/>
  <c r="AP39" i="6" s="1"/>
  <c r="AD39" i="5"/>
  <c r="U39" i="5"/>
  <c r="L39" i="5"/>
  <c r="X38" i="5"/>
  <c r="X40" i="5" s="1"/>
  <c r="O38" i="5"/>
  <c r="O40" i="5" s="1"/>
  <c r="F38" i="5"/>
  <c r="F40" i="5" s="1"/>
  <c r="AD46" i="4"/>
  <c r="U46" i="4"/>
  <c r="L46" i="4"/>
  <c r="X45" i="4"/>
  <c r="X47" i="4" s="1"/>
  <c r="O47" i="4"/>
  <c r="I47" i="4"/>
  <c r="F47" i="4"/>
  <c r="L39" i="6" l="1"/>
  <c r="AS39" i="6"/>
  <c r="AW39" i="6" s="1"/>
  <c r="F38" i="6"/>
  <c r="F40" i="6" s="1"/>
  <c r="AP38" i="6" l="1"/>
  <c r="X10" i="5"/>
  <c r="F10" i="5"/>
  <c r="AP40" i="6" l="1"/>
  <c r="O16" i="4"/>
  <c r="O22" i="4" s="1"/>
  <c r="AJ38" i="6" l="1"/>
  <c r="AJ40" i="6" s="1"/>
  <c r="AA38" i="5"/>
  <c r="AA40" i="5" s="1"/>
  <c r="R38" i="5"/>
  <c r="R40" i="5" s="1"/>
  <c r="I38" i="5"/>
  <c r="AA45" i="4"/>
  <c r="AA47" i="4" s="1"/>
  <c r="R45" i="4"/>
  <c r="U40" i="4"/>
  <c r="I28" i="4"/>
  <c r="I16" i="4" l="1"/>
  <c r="I40" i="5"/>
  <c r="I38" i="6"/>
  <c r="AS38" i="6" s="1"/>
  <c r="R47" i="4"/>
  <c r="I34" i="6"/>
  <c r="AS34" i="6" s="1"/>
  <c r="I33" i="6"/>
  <c r="AS33" i="6" s="1"/>
  <c r="I31" i="6"/>
  <c r="AS31" i="6" s="1"/>
  <c r="I30" i="6"/>
  <c r="AS30" i="6" s="1"/>
  <c r="I29" i="6"/>
  <c r="AS29" i="6" s="1"/>
  <c r="I28" i="6"/>
  <c r="AS28" i="6" s="1"/>
  <c r="I20" i="6"/>
  <c r="I26" i="6"/>
  <c r="AS26" i="6" s="1"/>
  <c r="I25" i="6"/>
  <c r="AS25" i="6" s="1"/>
  <c r="I24" i="6"/>
  <c r="AS24" i="6" s="1"/>
  <c r="I23" i="6"/>
  <c r="AS23" i="6" s="1"/>
  <c r="I22" i="6"/>
  <c r="AS22" i="6" s="1"/>
  <c r="I19" i="6"/>
  <c r="AS19" i="6" s="1"/>
  <c r="I18" i="6"/>
  <c r="AS18" i="6" s="1"/>
  <c r="I17" i="6"/>
  <c r="AS17" i="6" s="1"/>
  <c r="I15" i="6"/>
  <c r="AS15" i="6" s="1"/>
  <c r="I14" i="6"/>
  <c r="AS14" i="6" s="1"/>
  <c r="I13" i="6"/>
  <c r="AS13" i="6" s="1"/>
  <c r="I12" i="6"/>
  <c r="AS12" i="6" s="1"/>
  <c r="I11" i="6"/>
  <c r="AS11" i="6" s="1"/>
  <c r="I9" i="6"/>
  <c r="AS9" i="6" s="1"/>
  <c r="I8" i="6"/>
  <c r="AS8" i="6" s="1"/>
  <c r="I7" i="6"/>
  <c r="AS7" i="6" s="1"/>
  <c r="F34" i="6"/>
  <c r="AP34" i="6" s="1"/>
  <c r="F33" i="6"/>
  <c r="AP33" i="6" s="1"/>
  <c r="F31" i="6"/>
  <c r="AP31" i="6" s="1"/>
  <c r="F30" i="6"/>
  <c r="AP30" i="6" s="1"/>
  <c r="F29" i="6"/>
  <c r="AP29" i="6" s="1"/>
  <c r="F28" i="6"/>
  <c r="AP28" i="6" s="1"/>
  <c r="F26" i="6"/>
  <c r="AP26" i="6" s="1"/>
  <c r="F25" i="6"/>
  <c r="AP25" i="6" s="1"/>
  <c r="F24" i="6"/>
  <c r="AP24" i="6" s="1"/>
  <c r="F23" i="6"/>
  <c r="AP23" i="6" s="1"/>
  <c r="F22" i="6"/>
  <c r="AP22" i="6" s="1"/>
  <c r="F20" i="6"/>
  <c r="AP20" i="6" s="1"/>
  <c r="F19" i="6"/>
  <c r="AP19" i="6" s="1"/>
  <c r="F18" i="6"/>
  <c r="AP18" i="6" s="1"/>
  <c r="F17" i="6"/>
  <c r="AP17" i="6" s="1"/>
  <c r="F15" i="6"/>
  <c r="AP15" i="6" s="1"/>
  <c r="F14" i="6"/>
  <c r="AP14" i="6" s="1"/>
  <c r="F13" i="6"/>
  <c r="AP13" i="6" s="1"/>
  <c r="F12" i="6"/>
  <c r="F11" i="6"/>
  <c r="AP11" i="6" s="1"/>
  <c r="F9" i="6"/>
  <c r="AP9" i="6" s="1"/>
  <c r="F8" i="6"/>
  <c r="AP8" i="6" s="1"/>
  <c r="F7" i="6"/>
  <c r="AP7" i="6" s="1"/>
  <c r="AP12" i="6" l="1"/>
  <c r="AP10" i="6" s="1"/>
  <c r="F10" i="6"/>
  <c r="AS40" i="6"/>
  <c r="AW38" i="6"/>
  <c r="AW40" i="6" s="1"/>
  <c r="I40" i="6"/>
  <c r="L38" i="6"/>
  <c r="L40" i="6" s="1"/>
  <c r="AS20" i="6"/>
  <c r="L20" i="6"/>
  <c r="AS10" i="6"/>
  <c r="AV21" i="6"/>
  <c r="AU21" i="6"/>
  <c r="AR21" i="6"/>
  <c r="AQ21" i="6"/>
  <c r="AJ10" i="6"/>
  <c r="AG10" i="6"/>
  <c r="U7" i="5"/>
  <c r="U41" i="4" l="1"/>
  <c r="T39" i="4"/>
  <c r="S39" i="4"/>
  <c r="U7" i="4"/>
  <c r="U14" i="4"/>
  <c r="U15" i="4"/>
  <c r="U17" i="4"/>
  <c r="U18" i="4"/>
  <c r="U19" i="4"/>
  <c r="U20" i="4"/>
  <c r="U21" i="4"/>
  <c r="U23" i="4"/>
  <c r="U25" i="4"/>
  <c r="U26" i="4"/>
  <c r="U27" i="4"/>
  <c r="U29" i="4"/>
  <c r="U30" i="4"/>
  <c r="U31" i="4"/>
  <c r="U32" i="4"/>
  <c r="U33" i="4"/>
  <c r="U35" i="4"/>
  <c r="U36" i="4"/>
  <c r="U37" i="4"/>
  <c r="U38" i="4"/>
  <c r="F28" i="4"/>
  <c r="F34" i="4" s="1"/>
  <c r="L41" i="4"/>
  <c r="L45" i="4" s="1"/>
  <c r="L47" i="4" s="1"/>
  <c r="L40" i="4"/>
  <c r="L38" i="4"/>
  <c r="L37" i="4"/>
  <c r="L36" i="4"/>
  <c r="L35" i="4"/>
  <c r="L33" i="4"/>
  <c r="L32" i="4"/>
  <c r="L31" i="4"/>
  <c r="L30" i="4"/>
  <c r="L29" i="4"/>
  <c r="L27" i="4"/>
  <c r="L26" i="4"/>
  <c r="L25" i="4"/>
  <c r="L23" i="4"/>
  <c r="L21" i="4"/>
  <c r="L20" i="4"/>
  <c r="L19" i="4"/>
  <c r="L18" i="4"/>
  <c r="L17" i="4"/>
  <c r="L15" i="4"/>
  <c r="L14" i="4"/>
  <c r="L7" i="4"/>
  <c r="U45" i="4" l="1"/>
  <c r="U47" i="4" s="1"/>
  <c r="U28" i="4"/>
  <c r="U34" i="4" s="1"/>
  <c r="L16" i="4"/>
  <c r="L22" i="4" s="1"/>
  <c r="U16" i="4"/>
  <c r="U22" i="4" s="1"/>
  <c r="AW34" i="6"/>
  <c r="AW9" i="6"/>
  <c r="F22" i="4"/>
  <c r="F39" i="4" s="1"/>
  <c r="F42" i="4" s="1"/>
  <c r="I22" i="4"/>
  <c r="L34" i="6"/>
  <c r="AM33" i="6"/>
  <c r="AD33" i="6"/>
  <c r="U33" i="6"/>
  <c r="AM31" i="6"/>
  <c r="AD31" i="6"/>
  <c r="U31" i="6"/>
  <c r="AM30" i="6"/>
  <c r="AD30" i="6"/>
  <c r="U30" i="6"/>
  <c r="AM29" i="6"/>
  <c r="AD29" i="6"/>
  <c r="U29" i="6"/>
  <c r="AM28" i="6"/>
  <c r="AD28" i="6"/>
  <c r="U28" i="6"/>
  <c r="AM26" i="6"/>
  <c r="AD26" i="6"/>
  <c r="U26" i="6"/>
  <c r="AM25" i="6"/>
  <c r="AD25" i="6"/>
  <c r="U25" i="6"/>
  <c r="AM24" i="6"/>
  <c r="AD24" i="6"/>
  <c r="U24" i="6"/>
  <c r="AM23" i="6"/>
  <c r="AD23" i="6"/>
  <c r="U23" i="6"/>
  <c r="AM22" i="6"/>
  <c r="AD22" i="6"/>
  <c r="U22" i="6"/>
  <c r="AJ21" i="6"/>
  <c r="AJ27" i="6" s="1"/>
  <c r="AG21" i="6"/>
  <c r="AG27" i="6" s="1"/>
  <c r="AA21" i="6"/>
  <c r="AA27" i="6" s="1"/>
  <c r="X21" i="6"/>
  <c r="X27" i="6" s="1"/>
  <c r="R21" i="6"/>
  <c r="R27" i="6" s="1"/>
  <c r="O21" i="6"/>
  <c r="O27" i="6" s="1"/>
  <c r="AM20" i="6"/>
  <c r="AD20" i="6"/>
  <c r="U20" i="6"/>
  <c r="AM19" i="6"/>
  <c r="AD19" i="6"/>
  <c r="U19" i="6"/>
  <c r="AM18" i="6"/>
  <c r="AD18" i="6"/>
  <c r="U18" i="6"/>
  <c r="AM17" i="6"/>
  <c r="AD17" i="6"/>
  <c r="U17" i="6"/>
  <c r="AM15" i="6"/>
  <c r="AD15" i="6"/>
  <c r="U15" i="6"/>
  <c r="AM14" i="6"/>
  <c r="AD14" i="6"/>
  <c r="U14" i="6"/>
  <c r="AM13" i="6"/>
  <c r="AD13" i="6"/>
  <c r="U13" i="6"/>
  <c r="AM12" i="6"/>
  <c r="AD12" i="6"/>
  <c r="U12" i="6"/>
  <c r="AM11" i="6"/>
  <c r="AD11" i="6"/>
  <c r="U11" i="6"/>
  <c r="AJ16" i="6"/>
  <c r="AG16" i="6"/>
  <c r="AA10" i="6"/>
  <c r="AA16" i="6" s="1"/>
  <c r="X10" i="6"/>
  <c r="X16" i="6" s="1"/>
  <c r="R10" i="6"/>
  <c r="R16" i="6" s="1"/>
  <c r="O10" i="6"/>
  <c r="O16" i="6" s="1"/>
  <c r="AM9" i="6"/>
  <c r="AD9" i="6"/>
  <c r="U9" i="6"/>
  <c r="AM8" i="6"/>
  <c r="AD8" i="6"/>
  <c r="U8" i="6"/>
  <c r="AM7" i="6"/>
  <c r="AD7" i="6"/>
  <c r="U7" i="6"/>
  <c r="AD33" i="5"/>
  <c r="U33" i="5"/>
  <c r="L33" i="5"/>
  <c r="J32" i="5"/>
  <c r="H32" i="5"/>
  <c r="G32" i="5"/>
  <c r="AD31" i="5"/>
  <c r="U31" i="5"/>
  <c r="L31" i="5"/>
  <c r="AD30" i="5"/>
  <c r="U30" i="5"/>
  <c r="L30" i="5"/>
  <c r="AD29" i="5"/>
  <c r="U29" i="5"/>
  <c r="L29" i="5"/>
  <c r="AD28" i="5"/>
  <c r="U28" i="5"/>
  <c r="L28" i="5"/>
  <c r="AD26" i="5"/>
  <c r="U26" i="5"/>
  <c r="L26" i="5"/>
  <c r="AD25" i="5"/>
  <c r="U25" i="5"/>
  <c r="L25" i="5"/>
  <c r="AD24" i="5"/>
  <c r="U24" i="5"/>
  <c r="L24" i="5"/>
  <c r="AD23" i="5"/>
  <c r="U23" i="5"/>
  <c r="L23" i="5"/>
  <c r="AD22" i="5"/>
  <c r="U22" i="5"/>
  <c r="L22" i="5"/>
  <c r="AA21" i="5"/>
  <c r="AA27" i="5" s="1"/>
  <c r="X21" i="5"/>
  <c r="X27" i="5" s="1"/>
  <c r="R21" i="5"/>
  <c r="R27" i="5" s="1"/>
  <c r="O21" i="5"/>
  <c r="O27" i="5" s="1"/>
  <c r="I21" i="5"/>
  <c r="I27" i="5" s="1"/>
  <c r="F21" i="5"/>
  <c r="F27" i="5" s="1"/>
  <c r="AD20" i="5"/>
  <c r="U20" i="5"/>
  <c r="L20" i="5"/>
  <c r="AD19" i="5"/>
  <c r="U19" i="5"/>
  <c r="L19" i="5"/>
  <c r="AD18" i="5"/>
  <c r="U18" i="5"/>
  <c r="L18" i="5"/>
  <c r="AD17" i="5"/>
  <c r="U17" i="5"/>
  <c r="L17" i="5"/>
  <c r="AD15" i="5"/>
  <c r="U15" i="5"/>
  <c r="L15" i="5"/>
  <c r="AD14" i="5"/>
  <c r="U14" i="5"/>
  <c r="L14" i="5"/>
  <c r="AD13" i="5"/>
  <c r="U13" i="5"/>
  <c r="L13" i="5"/>
  <c r="AD12" i="5"/>
  <c r="U12" i="5"/>
  <c r="L12" i="5"/>
  <c r="AD11" i="5"/>
  <c r="U11" i="5"/>
  <c r="L11" i="5"/>
  <c r="AA10" i="5"/>
  <c r="AA16" i="5" s="1"/>
  <c r="X16" i="5"/>
  <c r="R10" i="5"/>
  <c r="R16" i="5" s="1"/>
  <c r="I10" i="5"/>
  <c r="F16" i="5"/>
  <c r="AD9" i="5"/>
  <c r="U9" i="5"/>
  <c r="L9" i="5"/>
  <c r="AD8" i="5"/>
  <c r="U8" i="5"/>
  <c r="L8" i="5"/>
  <c r="AD7" i="5"/>
  <c r="L7" i="5"/>
  <c r="AD40" i="4"/>
  <c r="AD38" i="4"/>
  <c r="AD37" i="4"/>
  <c r="AD36" i="4"/>
  <c r="AD35" i="4"/>
  <c r="AD33" i="4"/>
  <c r="AD32" i="4"/>
  <c r="AD31" i="4"/>
  <c r="AD30" i="4"/>
  <c r="AD29" i="4"/>
  <c r="AA28" i="4"/>
  <c r="AA34" i="4" s="1"/>
  <c r="X28" i="4"/>
  <c r="X34" i="4" s="1"/>
  <c r="R28" i="4"/>
  <c r="R34" i="4" s="1"/>
  <c r="O28" i="4"/>
  <c r="O34" i="4" s="1"/>
  <c r="AD27" i="4"/>
  <c r="AD26" i="4"/>
  <c r="AD25" i="4"/>
  <c r="AD23" i="4"/>
  <c r="AD21" i="4"/>
  <c r="AD20" i="4"/>
  <c r="AD19" i="4"/>
  <c r="AD18" i="4"/>
  <c r="AD17" i="4"/>
  <c r="AA16" i="4"/>
  <c r="AA22" i="4" s="1"/>
  <c r="X16" i="4"/>
  <c r="X22" i="4" s="1"/>
  <c r="R16" i="4"/>
  <c r="R22" i="4" s="1"/>
  <c r="AD15" i="4"/>
  <c r="AD14" i="4"/>
  <c r="AD7" i="4"/>
  <c r="X39" i="4" l="1"/>
  <c r="X42" i="4" s="1"/>
  <c r="U39" i="4"/>
  <c r="U42" i="4" s="1"/>
  <c r="AW19" i="6"/>
  <c r="R39" i="4"/>
  <c r="R42" i="4" s="1"/>
  <c r="AA39" i="4"/>
  <c r="AA42" i="4" s="1"/>
  <c r="AD28" i="4"/>
  <c r="AD34" i="4" s="1"/>
  <c r="AD16" i="4"/>
  <c r="AD22" i="4" s="1"/>
  <c r="L10" i="5"/>
  <c r="L16" i="5" s="1"/>
  <c r="R32" i="5"/>
  <c r="R35" i="5" s="1"/>
  <c r="X32" i="5"/>
  <c r="X35" i="5" s="1"/>
  <c r="AD10" i="5"/>
  <c r="AD16" i="5" s="1"/>
  <c r="L21" i="5"/>
  <c r="L27" i="5" s="1"/>
  <c r="AD21" i="5"/>
  <c r="AD27" i="5" s="1"/>
  <c r="AA32" i="5"/>
  <c r="AA35" i="5" s="1"/>
  <c r="U21" i="5"/>
  <c r="U27" i="5" s="1"/>
  <c r="O16" i="5"/>
  <c r="O32" i="5" s="1"/>
  <c r="O35" i="5" s="1"/>
  <c r="U10" i="5"/>
  <c r="U16" i="5" s="1"/>
  <c r="AW24" i="6"/>
  <c r="AW29" i="6"/>
  <c r="AW7" i="6"/>
  <c r="AW13" i="6"/>
  <c r="AW14" i="6"/>
  <c r="AW17" i="6"/>
  <c r="AW18" i="6"/>
  <c r="AW8" i="6"/>
  <c r="AW33" i="6"/>
  <c r="AW23" i="6"/>
  <c r="F21" i="6"/>
  <c r="F27" i="6" s="1"/>
  <c r="AM21" i="6"/>
  <c r="AM27" i="6" s="1"/>
  <c r="AP21" i="6"/>
  <c r="AP27" i="6" s="1"/>
  <c r="R32" i="6"/>
  <c r="R35" i="6" s="1"/>
  <c r="L12" i="6"/>
  <c r="AM10" i="6"/>
  <c r="AM16" i="6" s="1"/>
  <c r="L23" i="6"/>
  <c r="L25" i="6"/>
  <c r="L26" i="6"/>
  <c r="I21" i="6"/>
  <c r="I27" i="6" s="1"/>
  <c r="L7" i="6"/>
  <c r="F16" i="6"/>
  <c r="L15" i="6"/>
  <c r="I10" i="6"/>
  <c r="I16" i="6" s="1"/>
  <c r="AP16" i="6"/>
  <c r="AW20" i="6"/>
  <c r="AA32" i="6"/>
  <c r="AA35" i="6" s="1"/>
  <c r="U10" i="6"/>
  <c r="U16" i="6" s="1"/>
  <c r="L22" i="6"/>
  <c r="AW12" i="6"/>
  <c r="AW30" i="6"/>
  <c r="I34" i="4"/>
  <c r="I39" i="4" s="1"/>
  <c r="I42" i="4" s="1"/>
  <c r="L28" i="4"/>
  <c r="L34" i="4" s="1"/>
  <c r="L39" i="4" s="1"/>
  <c r="L42" i="4" s="1"/>
  <c r="O32" i="6"/>
  <c r="O35" i="6" s="1"/>
  <c r="L28" i="6"/>
  <c r="L11" i="6"/>
  <c r="L31" i="6"/>
  <c r="L9" i="6"/>
  <c r="L18" i="6"/>
  <c r="AJ32" i="6"/>
  <c r="AJ35" i="6" s="1"/>
  <c r="AW11" i="6"/>
  <c r="AD10" i="6"/>
  <c r="AD16" i="6" s="1"/>
  <c r="L14" i="6"/>
  <c r="AD21" i="6"/>
  <c r="AD27" i="6" s="1"/>
  <c r="U21" i="6"/>
  <c r="U27" i="6" s="1"/>
  <c r="L30" i="6"/>
  <c r="O39" i="4"/>
  <c r="O42" i="4" s="1"/>
  <c r="X32" i="6"/>
  <c r="X35" i="6" s="1"/>
  <c r="AG32" i="6"/>
  <c r="AG35" i="6" s="1"/>
  <c r="L13" i="6"/>
  <c r="L19" i="6"/>
  <c r="L29" i="6"/>
  <c r="L33" i="6"/>
  <c r="L8" i="6"/>
  <c r="L24" i="6"/>
  <c r="L17" i="6"/>
  <c r="I16" i="5"/>
  <c r="I32" i="5" s="1"/>
  <c r="I35" i="5" s="1"/>
  <c r="F32" i="5"/>
  <c r="F35" i="5" s="1"/>
  <c r="AD32" i="5" l="1"/>
  <c r="AD34" i="5" s="1"/>
  <c r="AD39" i="4"/>
  <c r="L32" i="5"/>
  <c r="L34" i="5" s="1"/>
  <c r="U32" i="5"/>
  <c r="U34" i="5" s="1"/>
  <c r="AP32" i="6"/>
  <c r="AP35" i="6" s="1"/>
  <c r="AW22" i="6"/>
  <c r="AW28" i="6"/>
  <c r="U32" i="6"/>
  <c r="U34" i="6" s="1"/>
  <c r="U35" i="6" s="1"/>
  <c r="AW31" i="6"/>
  <c r="AW26" i="6"/>
  <c r="L10" i="6"/>
  <c r="L16" i="6" s="1"/>
  <c r="AS21" i="6"/>
  <c r="AW25" i="6"/>
  <c r="L21" i="6"/>
  <c r="L27" i="6" s="1"/>
  <c r="AS16" i="6"/>
  <c r="AW15" i="6"/>
  <c r="AW10" i="6" s="1"/>
  <c r="AW16" i="6" s="1"/>
  <c r="AM32" i="6"/>
  <c r="AM34" i="6" s="1"/>
  <c r="AD32" i="6"/>
  <c r="AD34" i="6" s="1"/>
  <c r="AD35" i="6" s="1"/>
  <c r="F32" i="6"/>
  <c r="F35" i="6" s="1"/>
  <c r="AM35" i="6" l="1"/>
  <c r="AM38" i="6"/>
  <c r="AM40" i="6" s="1"/>
  <c r="AD35" i="5"/>
  <c r="AD38" i="5"/>
  <c r="AD40" i="5" s="1"/>
  <c r="U35" i="5"/>
  <c r="U38" i="5"/>
  <c r="U40" i="5" s="1"/>
  <c r="L35" i="5"/>
  <c r="L38" i="5"/>
  <c r="L40" i="5" s="1"/>
  <c r="AW21" i="6"/>
  <c r="AW27" i="6" s="1"/>
  <c r="AW32" i="6" s="1"/>
  <c r="AW35" i="6" s="1"/>
  <c r="AS27" i="6"/>
  <c r="L32" i="6"/>
  <c r="L35" i="6" s="1"/>
  <c r="I32" i="6"/>
  <c r="I35" i="6" s="1"/>
  <c r="AD41" i="4"/>
  <c r="AD42" i="4" l="1"/>
  <c r="AD45" i="4"/>
  <c r="AD47" i="4" s="1"/>
  <c r="AS32" i="6"/>
  <c r="AS35" i="6" s="1"/>
</calcChain>
</file>

<file path=xl/sharedStrings.xml><?xml version="1.0" encoding="utf-8"?>
<sst xmlns="http://schemas.openxmlformats.org/spreadsheetml/2006/main" count="1187" uniqueCount="164">
  <si>
    <t>Plan</t>
  </si>
  <si>
    <t>Ist</t>
  </si>
  <si>
    <t>1.</t>
  </si>
  <si>
    <t>Umsatzerlöse</t>
  </si>
  <si>
    <t>2.</t>
  </si>
  <si>
    <t>Andere aktivierte Eigenleistungen</t>
  </si>
  <si>
    <t>3.</t>
  </si>
  <si>
    <t>a)</t>
  </si>
  <si>
    <t>Sonstige betriebliche Erträge</t>
  </si>
  <si>
    <t>b)</t>
  </si>
  <si>
    <t xml:space="preserve">Erträge aus internen Lieferungen u. Verrechnungen </t>
  </si>
  <si>
    <t xml:space="preserve">Lieferungen an andere BZW </t>
  </si>
  <si>
    <t>(</t>
  </si>
  <si>
    <t>)</t>
  </si>
  <si>
    <t>Werkselbstverbrauch</t>
  </si>
  <si>
    <t>Leistungsausgleich</t>
  </si>
  <si>
    <t>4.</t>
  </si>
  <si>
    <t>Summe Umsatzerlöse und sonstige betriebliche Erträge</t>
  </si>
  <si>
    <t>Materialaufwand</t>
  </si>
  <si>
    <t>5.</t>
  </si>
  <si>
    <t>Personalaufwand</t>
  </si>
  <si>
    <t>6.</t>
  </si>
  <si>
    <t>Abschreibungen  auf immat. Vermögensgegenstände
des Anlagevermögens und Sachanlagen</t>
  </si>
  <si>
    <t>7.</t>
  </si>
  <si>
    <t xml:space="preserve">Sonstige betriebliche Aufwendungen </t>
  </si>
  <si>
    <t>Aufwendungen aus internen Lieferungen u. Verrechnungen</t>
  </si>
  <si>
    <t>Bezüge von anderen BZW</t>
  </si>
  <si>
    <t>Summe betriebliche Aufwendungen</t>
  </si>
  <si>
    <t>8.</t>
  </si>
  <si>
    <t>Erträge aus anderen Wertpapieren und Ausleihungen
des Finanzanlagevermögens</t>
  </si>
  <si>
    <t>9.</t>
  </si>
  <si>
    <t>Sonstige Zinsen und ähnliche Erträge</t>
  </si>
  <si>
    <t>10.</t>
  </si>
  <si>
    <t>Zinsen und ähnliche Aufwendungen</t>
  </si>
  <si>
    <t>11.</t>
  </si>
  <si>
    <t>12.</t>
  </si>
  <si>
    <t>Steuern vom Einkommen und vom Ertrag</t>
  </si>
  <si>
    <t>13.</t>
  </si>
  <si>
    <t>Sonstige Steuern</t>
  </si>
  <si>
    <t>14.</t>
  </si>
  <si>
    <t>Erträge aus Verlustübernahme</t>
  </si>
  <si>
    <t>15.</t>
  </si>
  <si>
    <t>Jahresüberschuss / Jahresfehlbetrag</t>
  </si>
  <si>
    <t>Stadtbad</t>
  </si>
  <si>
    <t>Freibäder</t>
  </si>
  <si>
    <t>Lohengrin Therme</t>
  </si>
  <si>
    <t>Bäder Gesamt</t>
  </si>
  <si>
    <t>Abweichung</t>
  </si>
  <si>
    <t>Aufwendungen / Erlöse</t>
  </si>
  <si>
    <t>Gesamt</t>
  </si>
  <si>
    <t>Gemeinsam</t>
  </si>
  <si>
    <t xml:space="preserve">               </t>
  </si>
  <si>
    <t>Parkbetriebe</t>
  </si>
  <si>
    <t>Verkehrsbetrieb</t>
  </si>
  <si>
    <t>Ergebnis nach Steuern</t>
  </si>
  <si>
    <t>Nebengeschäft</t>
  </si>
  <si>
    <t xml:space="preserve"> €</t>
  </si>
  <si>
    <t>Umlagenverrechnung Ertrag (Abgabe)</t>
  </si>
  <si>
    <t>Umlagenverrechnung Aufwand (Abgabe)</t>
  </si>
  <si>
    <t>Umlagenverrechnung Ertrag (Zurechnung)</t>
  </si>
  <si>
    <t>Umlagenverrechnung Aufwand (Zurechnung)</t>
  </si>
  <si>
    <t>€</t>
  </si>
  <si>
    <t>Nachrichtlich:</t>
  </si>
  <si>
    <t>Pachtverzicht Lohengrin Therme</t>
  </si>
  <si>
    <t>Ergebnis Nettokosten nach Ausgleichsbeschluss</t>
  </si>
  <si>
    <t>Entfällt für Trennungsrechnung 2022, da kein Pacht-verzicht</t>
  </si>
  <si>
    <t>(davon Anmietkosten)</t>
  </si>
  <si>
    <t xml:space="preserve">Trennungsrechnung für die Bereiche Verkehrsbetrieb, Parkraumbewirtschaftung und Bäder der Stadtwerke Bayreuth Verkehr und Bäder GmbH </t>
  </si>
  <si>
    <t>für Nachweise öffentlicher Dienstleistungsauftrag Verkehr sowie Betrauungsregelung Parkraumbewirtschaftung und Bäderbetrieb</t>
  </si>
  <si>
    <t xml:space="preserve">davon </t>
  </si>
  <si>
    <t>Ausgleichszahlungen § 231 SGB IX</t>
  </si>
  <si>
    <t>Augsleichsz. Schülerbeförderung Landkreis</t>
  </si>
  <si>
    <t>Ausgleichszahlungen Art. 24 BayÖPNVG</t>
  </si>
  <si>
    <t xml:space="preserve">ÖPNV-Zuweisungen </t>
  </si>
  <si>
    <t>ZVGN-Zuschüsse inkl. Innov.p. u. 365 €-Ticket</t>
  </si>
  <si>
    <t>Billigkeitsleistungen Deutschlandticket</t>
  </si>
  <si>
    <t>Ist (ex post Berechnung)</t>
  </si>
  <si>
    <t>Abweichung Plan / Ist</t>
  </si>
  <si>
    <t>T€</t>
  </si>
  <si>
    <t xml:space="preserve">Anmietkosten </t>
  </si>
  <si>
    <t xml:space="preserve">Abschreibungen  auf immat. Vermögensgegenstände </t>
  </si>
  <si>
    <t>-</t>
  </si>
  <si>
    <t>ZVGN-Zusch. inkl. Innovationsp. u. 365 €-Tick.</t>
  </si>
  <si>
    <t xml:space="preserve">Erträge aus anderen Wertpapieren und Ausleihungen </t>
  </si>
  <si>
    <t>=</t>
  </si>
  <si>
    <t>+</t>
  </si>
  <si>
    <t>5.1</t>
  </si>
  <si>
    <t>Zulässiger Ausgleich</t>
  </si>
  <si>
    <t xml:space="preserve">Zuzüglich sonstiger öffentlicher Zuschüsse entsprechend Zeile 2 </t>
  </si>
  <si>
    <t>6.1</t>
  </si>
  <si>
    <t>6.2</t>
  </si>
  <si>
    <t>6.3</t>
  </si>
  <si>
    <t>6.4</t>
  </si>
  <si>
    <t>6.5</t>
  </si>
  <si>
    <t>6.6</t>
  </si>
  <si>
    <t>6.7</t>
  </si>
  <si>
    <t xml:space="preserve">Maximal ausgleichsfähiger finanzieller Nettoeffekt </t>
  </si>
  <si>
    <r>
      <t xml:space="preserve">Umsatzerlöse inkl. folgender öffentlicher Zuschüsse </t>
    </r>
    <r>
      <rPr>
        <vertAlign val="superscript"/>
        <sz val="9"/>
        <color rgb="FF63655B"/>
        <rFont val="Arial"/>
        <family val="2"/>
      </rPr>
      <t>1</t>
    </r>
    <r>
      <rPr>
        <sz val="9"/>
        <color rgb="FF63655B"/>
        <rFont val="Arial"/>
        <family val="2"/>
      </rPr>
      <t>)</t>
    </r>
  </si>
  <si>
    <r>
      <t xml:space="preserve">Abschreibungen  auf immat. Vermögensgegenstände
des Anlagevermögens und Sachanlagen </t>
    </r>
    <r>
      <rPr>
        <vertAlign val="superscript"/>
        <sz val="9"/>
        <color rgb="FF63655B"/>
        <rFont val="Arial"/>
        <family val="2"/>
      </rPr>
      <t>2</t>
    </r>
    <r>
      <rPr>
        <sz val="9"/>
        <color rgb="FF63655B"/>
        <rFont val="Arial"/>
        <family val="2"/>
      </rPr>
      <t>)</t>
    </r>
  </si>
  <si>
    <t xml:space="preserve">Anlage 3d) - Beizubringende Nachweise </t>
  </si>
  <si>
    <t xml:space="preserve">Hier: </t>
  </si>
  <si>
    <t xml:space="preserve">Vergleich ursprünglicher Plan zu Ist-Ergebnis </t>
  </si>
  <si>
    <t xml:space="preserve">Jahr: </t>
  </si>
  <si>
    <t xml:space="preserve">Nachweis über das Plan-Defizit und den finanziellen Nettoeffekt aus der Durchführung von ÖPNV-Leistungen im vergangenen Geschäftsjahr </t>
  </si>
  <si>
    <t>Plan (ex ante Berechnung)</t>
  </si>
  <si>
    <t>Plan ursprünglich</t>
  </si>
  <si>
    <t>Hinweise:</t>
  </si>
  <si>
    <t>Berücksichtigungsfähiger "Plan Aufwand" für ÖPNV-Leistungen</t>
  </si>
  <si>
    <t>Berücksichtigungsfähriger "Ist-Aufwand"</t>
  </si>
  <si>
    <t>auf der Grundlage der prognostizierten Leistungen:</t>
  </si>
  <si>
    <r>
      <rPr>
        <vertAlign val="superscript"/>
        <sz val="10"/>
        <color theme="1"/>
        <rFont val="Arial"/>
        <family val="2"/>
      </rPr>
      <t>1</t>
    </r>
    <r>
      <rPr>
        <sz val="10"/>
        <rFont val="Arial"/>
        <family val="2"/>
      </rPr>
      <t>)</t>
    </r>
  </si>
  <si>
    <r>
      <t xml:space="preserve">des Anlagevermögens und Sachanlagen </t>
    </r>
    <r>
      <rPr>
        <vertAlign val="superscript"/>
        <sz val="10"/>
        <color theme="1"/>
        <rFont val="Arial"/>
        <family val="2"/>
      </rPr>
      <t>1</t>
    </r>
    <r>
      <rPr>
        <sz val="10"/>
        <rFont val="Arial"/>
        <family val="2"/>
      </rPr>
      <t>)</t>
    </r>
  </si>
  <si>
    <r>
      <rPr>
        <vertAlign val="superscript"/>
        <sz val="10"/>
        <color theme="1"/>
        <rFont val="Arial"/>
        <family val="2"/>
      </rPr>
      <t>2</t>
    </r>
    <r>
      <rPr>
        <sz val="10"/>
        <rFont val="Arial"/>
        <family val="2"/>
      </rPr>
      <t>)</t>
    </r>
  </si>
  <si>
    <t>Bei der Position "öffentliche Zuschüsse"</t>
  </si>
  <si>
    <t>sind in der Tabelle unter Ziffer 1 - Umsatz-</t>
  </si>
  <si>
    <t>erlöse bzw. 3a) sonstige betriebliche Erträge</t>
  </si>
  <si>
    <t xml:space="preserve">nur die ertragswirksamen Bestandteile des </t>
  </si>
  <si>
    <t xml:space="preserve">Zuschusses ausgewiesen </t>
  </si>
  <si>
    <r>
      <rPr>
        <vertAlign val="superscript"/>
        <sz val="10"/>
        <color theme="1"/>
        <rFont val="Arial"/>
        <family val="2"/>
      </rPr>
      <t>3</t>
    </r>
    <r>
      <rPr>
        <sz val="10"/>
        <rFont val="Arial"/>
        <family val="2"/>
      </rPr>
      <t>)</t>
    </r>
  </si>
  <si>
    <t xml:space="preserve">Gewinnaufschlag nur soweit Ist-Defizit </t>
  </si>
  <si>
    <t>≤ Plan-Defizit</t>
  </si>
  <si>
    <t>Berücksichtigungsfähiger "Plan-Ertrag für ÖPNV-Leistungen:</t>
  </si>
  <si>
    <t>Berücksichtigungsfähiger "Ist-Ertrag für ÖPNV-Leistungen:</t>
  </si>
  <si>
    <r>
      <t xml:space="preserve">Umsatzerlöse - inkl. folgender öffentlicher Zuschüsse: </t>
    </r>
    <r>
      <rPr>
        <vertAlign val="superscript"/>
        <sz val="10"/>
        <color theme="1"/>
        <rFont val="Arial"/>
        <family val="2"/>
      </rPr>
      <t>2</t>
    </r>
    <r>
      <rPr>
        <sz val="10"/>
        <rFont val="Arial"/>
        <family val="2"/>
      </rPr>
      <t>)</t>
    </r>
  </si>
  <si>
    <t>Ausgleichszahlungen § 45a PBefG</t>
  </si>
  <si>
    <t>Augsleichszahlung Landkreis f. Schülerbeförderung</t>
  </si>
  <si>
    <t>Eigenerbringungsquote:</t>
  </si>
  <si>
    <t>Fördermittel Verstärkerfahrten Schülerverkehr</t>
  </si>
  <si>
    <t>Gesamtaufwand ÖPNV</t>
  </si>
  <si>
    <t>Ausgleichszahlungen ÖPNV-Rettungsschirm 4)</t>
  </si>
  <si>
    <t xml:space="preserve">Ausgleichszahlungen ÖPNV-Rettungsschirm </t>
  </si>
  <si>
    <t xml:space="preserve">davon Anmietkosten </t>
  </si>
  <si>
    <t>davon Kosten Eigenerbringung</t>
  </si>
  <si>
    <t>x</t>
  </si>
  <si>
    <t>Externe Effekte (nur soweit nachweisbar</t>
  </si>
  <si>
    <t>Plan-Defizit:</t>
  </si>
  <si>
    <t>Ist-Defizit</t>
  </si>
  <si>
    <r>
      <t xml:space="preserve">Zulässiger Gewinnaufschlag </t>
    </r>
    <r>
      <rPr>
        <b/>
        <vertAlign val="superscript"/>
        <sz val="10"/>
        <color theme="1"/>
        <rFont val="Arial"/>
        <family val="2"/>
      </rPr>
      <t>3</t>
    </r>
    <r>
      <rPr>
        <b/>
        <sz val="10"/>
        <color theme="1"/>
        <rFont val="Arial"/>
        <family val="2"/>
      </rPr>
      <t>):</t>
    </r>
  </si>
  <si>
    <t>aus Kapital ÖPNV</t>
  </si>
  <si>
    <t>Ausgleichsprognose:</t>
  </si>
  <si>
    <t>Achtung! Zeile ausblenden</t>
  </si>
  <si>
    <t xml:space="preserve">Betriebsnotwendiges Eigenkapital: </t>
  </si>
  <si>
    <t>Ausgleichszahlungen § 45a PbefG</t>
  </si>
  <si>
    <t>Ist-Wert 2020 (Ø Anfangs-/Endbestand)</t>
  </si>
  <si>
    <t>Ges.kapital Spartenbilanz</t>
  </si>
  <si>
    <t>davon Eigenkapital</t>
  </si>
  <si>
    <t>Eigenkapitalquote</t>
  </si>
  <si>
    <t>Planwert 2020 (=Ist-Wert 2018)</t>
  </si>
  <si>
    <t>Fördermittel Verstärkerfahrten Schülerverkehr 4)</t>
  </si>
  <si>
    <t>Geplanter finanzieller Nettoeffekt</t>
  </si>
  <si>
    <t>Bestätigung:</t>
  </si>
  <si>
    <t>Es wird bestätigt, dass</t>
  </si>
  <si>
    <t xml:space="preserve">der finanzielle Nettoeffekt ausschließlich auf Grundlage der Durchführungsparameter für die Trennungsrechnung gemäß Anlage 3 b berechnet </t>
  </si>
  <si>
    <t xml:space="preserve">Stadtwerke Bayreuth Verkehr u. Bäder GmbH </t>
  </si>
  <si>
    <t xml:space="preserve">worden ist und </t>
  </si>
  <si>
    <t>kein Ausgleich für die Durchführung öffentlicher Personenbeförderungsleistungen über den in der Tabelle festgestellten, maximal ausgleichs-</t>
  </si>
  <si>
    <t xml:space="preserve">fähgien finanziellen Nettoeffekt unter Berücksichtigung von ertragswirksamen öffentlichen Zuschüssen hinaus stattgefunden hat. </t>
  </si>
  <si>
    <t xml:space="preserve">Die nachgewiesene Eigenerbringungsquote beträgt 76,40 %. Die gemäß Anlage 3a erforderliche Eigenerbringungsquote von mindestens 66 % ist daher erfüllt. </t>
  </si>
  <si>
    <t>Bayreuth, XX.XX.XXXX</t>
  </si>
  <si>
    <t xml:space="preserve">Im Berichtsjahr wurden Investitionszuschüsse der öffentlichen </t>
  </si>
  <si>
    <t>Hand in Höhe von XXX T€ gewährt, welche die Abschreibungs-</t>
  </si>
  <si>
    <t xml:space="preserve">belastung entsprechend vermindern. </t>
  </si>
  <si>
    <t xml:space="preserve">ZVGN-Zusch. inkl. Innovationsp. u. 365 €-Tick. </t>
  </si>
  <si>
    <t>Plan-/Ist-Vergleich Wirtschaftsjahr 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</si>
</sst>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</numFmts>
  <fonts count="32" x14ac:knownFonts="1">
    <font>
      <sz val="10"/>
      <name val="Arial"/>
      <family val="2"/>
    </font>
    <font>
      <sz val="10"/>
      <color theme="1"/>
      <name val="Arial"/>
      <family val="2"/>
    </font>
    <font>
      <b/>
      <u/>
      <sz val="16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1"/>
      <name val="Century Gothic"/>
      <family val="2"/>
    </font>
    <font>
      <b/>
      <sz val="14"/>
      <color rgb="FFC0C0C0"/>
      <name val="Arial"/>
      <family val="2"/>
    </font>
    <font>
      <b/>
      <sz val="10"/>
      <color rgb="FF63655B"/>
      <name val="Arial"/>
      <family val="2"/>
    </font>
    <font>
      <sz val="10"/>
      <color rgb="FF63655B"/>
      <name val="Arial"/>
      <family val="2"/>
    </font>
    <font>
      <sz val="9"/>
      <color rgb="FF63655B"/>
      <name val="Arial"/>
      <family val="2"/>
    </font>
    <font>
      <b/>
      <sz val="9"/>
      <color rgb="FF63655B"/>
      <name val="Arial"/>
      <family val="2"/>
    </font>
    <font>
      <sz val="7"/>
      <color rgb="FF63655B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9"/>
      <color rgb="FF63655B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color rgb="FF4EBCEA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9"/>
      <color rgb="FF63655B"/>
      <name val="Arial"/>
      <family val="2"/>
    </font>
    <font>
      <b/>
      <u/>
      <sz val="10"/>
      <color theme="1"/>
      <name val="Arial"/>
      <family val="2"/>
    </font>
    <font>
      <sz val="10"/>
      <color theme="0" tint="-0.499984740745262"/>
      <name val="Arial"/>
      <family val="2"/>
    </font>
    <font>
      <b/>
      <vertAlign val="superscript"/>
      <sz val="10"/>
      <color theme="1"/>
      <name val="Arial"/>
      <family val="2"/>
    </font>
    <font>
      <u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91C0"/>
        <bgColor indexed="64"/>
      </patternFill>
    </fill>
    <fill>
      <patternFill patternType="solid">
        <fgColor rgb="FF0A6A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ED8CC"/>
        <bgColor indexed="64"/>
      </patternFill>
    </fill>
    <fill>
      <patternFill patternType="solid">
        <fgColor rgb="FF4EBCEA"/>
        <bgColor indexed="64"/>
      </patternFill>
    </fill>
    <fill>
      <patternFill patternType="solid">
        <fgColor rgb="FFFEBC0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rgb="FF63655B"/>
      </left>
      <right/>
      <top/>
      <bottom/>
      <diagonal/>
    </border>
    <border>
      <left/>
      <right style="thin">
        <color rgb="FF63655B"/>
      </right>
      <top/>
      <bottom/>
      <diagonal/>
    </border>
    <border>
      <left style="medium">
        <color rgb="FF63655B"/>
      </left>
      <right/>
      <top/>
      <bottom/>
      <diagonal/>
    </border>
    <border>
      <left/>
      <right/>
      <top/>
      <bottom style="medium">
        <color rgb="FF63655B"/>
      </bottom>
      <diagonal/>
    </border>
    <border>
      <left style="medium">
        <color rgb="FF63655B"/>
      </left>
      <right/>
      <top/>
      <bottom style="medium">
        <color rgb="FF63655B"/>
      </bottom>
      <diagonal/>
    </border>
    <border>
      <left/>
      <right/>
      <top style="medium">
        <color rgb="FF63655B"/>
      </top>
      <bottom/>
      <diagonal/>
    </border>
    <border>
      <left style="medium">
        <color rgb="FF63655B"/>
      </left>
      <right/>
      <top style="medium">
        <color rgb="FF63655B"/>
      </top>
      <bottom/>
      <diagonal/>
    </border>
    <border>
      <left/>
      <right style="medium">
        <color rgb="FF63655B"/>
      </right>
      <top/>
      <bottom/>
      <diagonal/>
    </border>
    <border>
      <left/>
      <right style="thin">
        <color rgb="FF63655B"/>
      </right>
      <top style="medium">
        <color rgb="FF63655B"/>
      </top>
      <bottom/>
      <diagonal/>
    </border>
    <border>
      <left/>
      <right style="medium">
        <color rgb="FF63655B"/>
      </right>
      <top/>
      <bottom style="medium">
        <color rgb="FF63655B"/>
      </bottom>
      <diagonal/>
    </border>
    <border>
      <left style="thin">
        <color rgb="FF63655B"/>
      </left>
      <right/>
      <top style="medium">
        <color rgb="FF63655B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5" fillId="0" borderId="0"/>
    <xf numFmtId="0" fontId="1" fillId="0" borderId="0"/>
    <xf numFmtId="0" fontId="16" fillId="0" borderId="0"/>
    <xf numFmtId="44" fontId="1" fillId="0" borderId="0" applyFont="0" applyFill="0" applyBorder="0" applyAlignment="0" applyProtection="0"/>
  </cellStyleXfs>
  <cellXfs count="190">
    <xf numFmtId="0" fontId="0" fillId="0" borderId="0" xfId="0"/>
    <xf numFmtId="0" fontId="2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centerContinuous"/>
    </xf>
    <xf numFmtId="0" fontId="3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5" fillId="0" borderId="0" xfId="0" applyFont="1"/>
    <xf numFmtId="0" fontId="10" fillId="0" borderId="0" xfId="0" applyFon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top"/>
      <protection locked="0"/>
    </xf>
    <xf numFmtId="0" fontId="10" fillId="0" borderId="0" xfId="0" applyFont="1" applyAlignment="1" applyProtection="1">
      <alignment horizontal="left" vertical="top"/>
      <protection locked="0"/>
    </xf>
    <xf numFmtId="0" fontId="13" fillId="3" borderId="0" xfId="0" applyFont="1" applyFill="1" applyAlignment="1" applyProtection="1">
      <alignment horizontal="right" vertical="center"/>
      <protection locked="0"/>
    </xf>
    <xf numFmtId="4" fontId="10" fillId="0" borderId="3" xfId="0" applyNumberFormat="1" applyFont="1" applyBorder="1" applyAlignment="1" applyProtection="1">
      <alignment horizontal="right" vertical="center"/>
      <protection locked="0"/>
    </xf>
    <xf numFmtId="4" fontId="10" fillId="0" borderId="0" xfId="0" applyNumberFormat="1" applyFont="1" applyAlignment="1" applyProtection="1">
      <alignment vertical="center"/>
      <protection locked="0"/>
    </xf>
    <xf numFmtId="4" fontId="10" fillId="0" borderId="0" xfId="0" quotePrefix="1" applyNumberFormat="1" applyFont="1" applyAlignment="1" applyProtection="1">
      <alignment horizontal="left" vertical="center"/>
      <protection locked="0"/>
    </xf>
    <xf numFmtId="4" fontId="10" fillId="0" borderId="1" xfId="0" applyNumberFormat="1" applyFont="1" applyBorder="1" applyAlignment="1" applyProtection="1">
      <alignment horizontal="right" vertical="center"/>
      <protection locked="0"/>
    </xf>
    <xf numFmtId="4" fontId="10" fillId="0" borderId="2" xfId="0" applyNumberFormat="1" applyFont="1" applyBorder="1" applyAlignment="1" applyProtection="1">
      <alignment vertical="center"/>
      <protection locked="0"/>
    </xf>
    <xf numFmtId="4" fontId="11" fillId="0" borderId="0" xfId="0" applyNumberFormat="1" applyFont="1" applyAlignment="1" applyProtection="1">
      <alignment horizontal="right" vertical="center"/>
      <protection locked="0"/>
    </xf>
    <xf numFmtId="4" fontId="11" fillId="0" borderId="0" xfId="0" applyNumberFormat="1" applyFont="1" applyAlignment="1" applyProtection="1">
      <alignment vertical="center"/>
      <protection locked="0"/>
    </xf>
    <xf numFmtId="4" fontId="10" fillId="0" borderId="0" xfId="0" applyNumberFormat="1" applyFont="1" applyAlignment="1" applyProtection="1">
      <alignment horizontal="right" vertical="center"/>
      <protection locked="0"/>
    </xf>
    <xf numFmtId="4" fontId="10" fillId="0" borderId="0" xfId="0" applyNumberFormat="1" applyFont="1" applyAlignment="1" applyProtection="1">
      <alignment horizontal="left" vertical="center"/>
      <protection locked="0"/>
    </xf>
    <xf numFmtId="4" fontId="10" fillId="0" borderId="2" xfId="0" applyNumberFormat="1" applyFont="1" applyBorder="1" applyAlignment="1" applyProtection="1">
      <alignment horizontal="left" vertical="center"/>
      <protection locked="0"/>
    </xf>
    <xf numFmtId="4" fontId="11" fillId="0" borderId="0" xfId="0" applyNumberFormat="1" applyFont="1" applyAlignment="1" applyProtection="1">
      <alignment horizontal="left" vertical="center"/>
      <protection locked="0"/>
    </xf>
    <xf numFmtId="4" fontId="13" fillId="2" borderId="0" xfId="0" applyNumberFormat="1" applyFont="1" applyFill="1" applyAlignment="1" applyProtection="1">
      <alignment horizontal="right" vertical="center"/>
      <protection locked="0"/>
    </xf>
    <xf numFmtId="4" fontId="14" fillId="2" borderId="0" xfId="0" applyNumberFormat="1" applyFont="1" applyFill="1" applyAlignment="1" applyProtection="1">
      <alignment horizontal="right" vertical="center"/>
      <protection locked="0"/>
    </xf>
    <xf numFmtId="4" fontId="14" fillId="2" borderId="0" xfId="0" applyNumberFormat="1" applyFont="1" applyFill="1" applyAlignment="1" applyProtection="1">
      <alignment vertical="center"/>
      <protection locked="0"/>
    </xf>
    <xf numFmtId="4" fontId="13" fillId="2" borderId="0" xfId="0" applyNumberFormat="1" applyFont="1" applyFill="1" applyAlignment="1" applyProtection="1">
      <alignment vertical="center"/>
      <protection locked="0"/>
    </xf>
    <xf numFmtId="4" fontId="13" fillId="3" borderId="0" xfId="0" applyNumberFormat="1" applyFont="1" applyFill="1" applyAlignment="1" applyProtection="1">
      <alignment horizontal="right" vertical="center"/>
      <protection locked="0"/>
    </xf>
    <xf numFmtId="4" fontId="13" fillId="3" borderId="0" xfId="0" applyNumberFormat="1" applyFont="1" applyFill="1" applyAlignment="1" applyProtection="1">
      <alignment vertical="center"/>
      <protection locked="0"/>
    </xf>
    <xf numFmtId="4" fontId="13" fillId="3" borderId="0" xfId="0" applyNumberFormat="1" applyFont="1" applyFill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14" fillId="2" borderId="0" xfId="0" applyFont="1" applyFill="1" applyAlignment="1">
      <alignment vertical="center"/>
    </xf>
    <xf numFmtId="0" fontId="14" fillId="3" borderId="0" xfId="0" applyFont="1" applyFill="1" applyAlignment="1">
      <alignment vertical="center"/>
    </xf>
    <xf numFmtId="0" fontId="6" fillId="0" borderId="0" xfId="0" applyFont="1"/>
    <xf numFmtId="0" fontId="7" fillId="0" borderId="0" xfId="0" applyFont="1"/>
    <xf numFmtId="4" fontId="11" fillId="0" borderId="1" xfId="0" applyNumberFormat="1" applyFont="1" applyBorder="1" applyAlignment="1" applyProtection="1">
      <alignment horizontal="right" vertical="center"/>
      <protection locked="0"/>
    </xf>
    <xf numFmtId="0" fontId="10" fillId="0" borderId="2" xfId="0" applyFont="1" applyBorder="1" applyAlignment="1">
      <alignment vertical="center"/>
    </xf>
    <xf numFmtId="0" fontId="10" fillId="5" borderId="0" xfId="0" applyFont="1" applyFill="1" applyAlignment="1" applyProtection="1">
      <alignment horizontal="left" vertical="center"/>
      <protection locked="0"/>
    </xf>
    <xf numFmtId="4" fontId="10" fillId="5" borderId="3" xfId="0" applyNumberFormat="1" applyFont="1" applyFill="1" applyBorder="1" applyAlignment="1" applyProtection="1">
      <alignment horizontal="right" vertical="center"/>
      <protection locked="0"/>
    </xf>
    <xf numFmtId="4" fontId="10" fillId="5" borderId="0" xfId="0" applyNumberFormat="1" applyFont="1" applyFill="1" applyAlignment="1" applyProtection="1">
      <alignment vertical="center"/>
      <protection locked="0"/>
    </xf>
    <xf numFmtId="4" fontId="10" fillId="5" borderId="0" xfId="0" quotePrefix="1" applyNumberFormat="1" applyFont="1" applyFill="1" applyAlignment="1" applyProtection="1">
      <alignment horizontal="left" vertical="center"/>
      <protection locked="0"/>
    </xf>
    <xf numFmtId="4" fontId="10" fillId="5" borderId="1" xfId="0" applyNumberFormat="1" applyFont="1" applyFill="1" applyBorder="1" applyAlignment="1" applyProtection="1">
      <alignment horizontal="right" vertical="center"/>
      <protection locked="0"/>
    </xf>
    <xf numFmtId="4" fontId="10" fillId="5" borderId="2" xfId="0" applyNumberFormat="1" applyFont="1" applyFill="1" applyBorder="1" applyAlignment="1" applyProtection="1">
      <alignment vertical="center"/>
      <protection locked="0"/>
    </xf>
    <xf numFmtId="4" fontId="11" fillId="5" borderId="0" xfId="0" applyNumberFormat="1" applyFont="1" applyFill="1" applyAlignment="1" applyProtection="1">
      <alignment horizontal="right" vertical="center"/>
      <protection locked="0"/>
    </xf>
    <xf numFmtId="4" fontId="11" fillId="5" borderId="0" xfId="0" applyNumberFormat="1" applyFont="1" applyFill="1" applyAlignment="1" applyProtection="1">
      <alignment vertical="center"/>
      <protection locked="0"/>
    </xf>
    <xf numFmtId="0" fontId="1" fillId="0" borderId="0" xfId="2"/>
    <xf numFmtId="0" fontId="1" fillId="0" borderId="17" xfId="2" applyBorder="1"/>
    <xf numFmtId="0" fontId="1" fillId="0" borderId="0" xfId="2" applyAlignment="1">
      <alignment horizontal="center" vertical="center" wrapText="1"/>
    </xf>
    <xf numFmtId="0" fontId="25" fillId="7" borderId="18" xfId="2" applyFont="1" applyFill="1" applyBorder="1"/>
    <xf numFmtId="0" fontId="25" fillId="0" borderId="0" xfId="2" applyFont="1"/>
    <xf numFmtId="0" fontId="25" fillId="7" borderId="25" xfId="2" applyFont="1" applyFill="1" applyBorder="1"/>
    <xf numFmtId="0" fontId="1" fillId="0" borderId="22" xfId="2" applyBorder="1"/>
    <xf numFmtId="0" fontId="1" fillId="0" borderId="17" xfId="2" applyBorder="1" applyAlignment="1">
      <alignment vertical="center"/>
    </xf>
    <xf numFmtId="0" fontId="1" fillId="0" borderId="0" xfId="2" applyAlignment="1">
      <alignment vertical="center"/>
    </xf>
    <xf numFmtId="0" fontId="25" fillId="7" borderId="26" xfId="2" applyFont="1" applyFill="1" applyBorder="1" applyAlignment="1">
      <alignment horizontal="center" vertical="center"/>
    </xf>
    <xf numFmtId="0" fontId="25" fillId="7" borderId="13" xfId="2" applyFont="1" applyFill="1" applyBorder="1" applyAlignment="1">
      <alignment vertical="center"/>
    </xf>
    <xf numFmtId="0" fontId="23" fillId="0" borderId="0" xfId="2" applyFont="1" applyAlignment="1">
      <alignment vertical="center"/>
    </xf>
    <xf numFmtId="0" fontId="25" fillId="0" borderId="0" xfId="2" applyFont="1" applyAlignment="1">
      <alignment vertical="center"/>
    </xf>
    <xf numFmtId="0" fontId="25" fillId="7" borderId="15" xfId="2" applyFont="1" applyFill="1" applyBorder="1" applyAlignment="1">
      <alignment vertical="center"/>
    </xf>
    <xf numFmtId="0" fontId="25" fillId="8" borderId="26" xfId="2" applyFont="1" applyFill="1" applyBorder="1" applyAlignment="1">
      <alignment horizontal="center" vertical="center"/>
    </xf>
    <xf numFmtId="0" fontId="25" fillId="8" borderId="15" xfId="2" applyFont="1" applyFill="1" applyBorder="1" applyAlignment="1">
      <alignment vertical="center"/>
    </xf>
    <xf numFmtId="0" fontId="25" fillId="8" borderId="13" xfId="2" applyFont="1" applyFill="1" applyBorder="1" applyAlignment="1">
      <alignment vertical="center"/>
    </xf>
    <xf numFmtId="49" fontId="25" fillId="8" borderId="26" xfId="2" applyNumberFormat="1" applyFont="1" applyFill="1" applyBorder="1" applyAlignment="1">
      <alignment horizontal="center" vertical="center"/>
    </xf>
    <xf numFmtId="10" fontId="25" fillId="8" borderId="13" xfId="2" applyNumberFormat="1" applyFont="1" applyFill="1" applyBorder="1" applyAlignment="1">
      <alignment vertical="center"/>
    </xf>
    <xf numFmtId="3" fontId="25" fillId="8" borderId="13" xfId="2" applyNumberFormat="1" applyFont="1" applyFill="1" applyBorder="1" applyAlignment="1">
      <alignment vertical="center"/>
    </xf>
    <xf numFmtId="0" fontId="25" fillId="0" borderId="26" xfId="2" applyFont="1" applyBorder="1" applyAlignment="1">
      <alignment horizontal="center" vertical="center"/>
    </xf>
    <xf numFmtId="0" fontId="25" fillId="0" borderId="16" xfId="2" applyFont="1" applyBorder="1" applyAlignment="1">
      <alignment horizontal="center" vertical="center"/>
    </xf>
    <xf numFmtId="0" fontId="25" fillId="0" borderId="13" xfId="2" applyFont="1" applyBorder="1" applyAlignment="1">
      <alignment vertical="center"/>
    </xf>
    <xf numFmtId="0" fontId="25" fillId="0" borderId="16" xfId="2" applyFont="1" applyBorder="1" applyAlignment="1">
      <alignment vertical="center"/>
    </xf>
    <xf numFmtId="49" fontId="1" fillId="0" borderId="22" xfId="2" applyNumberFormat="1" applyBorder="1" applyAlignment="1">
      <alignment horizontal="center" vertical="center"/>
    </xf>
    <xf numFmtId="0" fontId="25" fillId="8" borderId="16" xfId="2" applyFont="1" applyFill="1" applyBorder="1" applyAlignment="1">
      <alignment horizontal="center" vertical="center"/>
    </xf>
    <xf numFmtId="0" fontId="24" fillId="0" borderId="0" xfId="2" applyFont="1"/>
    <xf numFmtId="0" fontId="24" fillId="6" borderId="26" xfId="2" applyFont="1" applyFill="1" applyBorder="1" applyAlignment="1">
      <alignment horizontal="center" vertical="center" wrapText="1"/>
    </xf>
    <xf numFmtId="0" fontId="25" fillId="6" borderId="15" xfId="2" applyFont="1" applyFill="1" applyBorder="1"/>
    <xf numFmtId="0" fontId="25" fillId="6" borderId="26" xfId="2" applyFont="1" applyFill="1" applyBorder="1" applyAlignment="1">
      <alignment horizontal="center" vertical="center" wrapText="1"/>
    </xf>
    <xf numFmtId="0" fontId="28" fillId="0" borderId="0" xfId="2" applyFont="1"/>
    <xf numFmtId="0" fontId="25" fillId="7" borderId="19" xfId="2" applyFont="1" applyFill="1" applyBorder="1"/>
    <xf numFmtId="0" fontId="25" fillId="7" borderId="20" xfId="2" applyFont="1" applyFill="1" applyBorder="1"/>
    <xf numFmtId="0" fontId="25" fillId="7" borderId="24" xfId="2" applyFont="1" applyFill="1" applyBorder="1"/>
    <xf numFmtId="0" fontId="25" fillId="7" borderId="12" xfId="2" applyFont="1" applyFill="1" applyBorder="1"/>
    <xf numFmtId="0" fontId="1" fillId="0" borderId="19" xfId="2" applyBorder="1" applyAlignment="1">
      <alignment horizontal="right"/>
    </xf>
    <xf numFmtId="0" fontId="1" fillId="0" borderId="20" xfId="2" applyBorder="1"/>
    <xf numFmtId="0" fontId="1" fillId="0" borderId="21" xfId="2" applyBorder="1"/>
    <xf numFmtId="164" fontId="1" fillId="0" borderId="22" xfId="2" applyNumberFormat="1" applyBorder="1"/>
    <xf numFmtId="0" fontId="1" fillId="0" borderId="23" xfId="2" applyBorder="1" applyAlignment="1">
      <alignment horizontal="right"/>
    </xf>
    <xf numFmtId="0" fontId="29" fillId="0" borderId="0" xfId="2" applyFont="1"/>
    <xf numFmtId="164" fontId="29" fillId="0" borderId="0" xfId="2" applyNumberFormat="1" applyFont="1"/>
    <xf numFmtId="164" fontId="29" fillId="0" borderId="22" xfId="2" applyNumberFormat="1" applyFont="1" applyBorder="1"/>
    <xf numFmtId="0" fontId="1" fillId="0" borderId="23" xfId="2" applyBorder="1" applyAlignment="1">
      <alignment horizontal="right" vertical="top"/>
    </xf>
    <xf numFmtId="164" fontId="29" fillId="0" borderId="17" xfId="2" applyNumberFormat="1" applyFont="1" applyBorder="1"/>
    <xf numFmtId="0" fontId="1" fillId="0" borderId="23" xfId="2" applyBorder="1"/>
    <xf numFmtId="164" fontId="1" fillId="0" borderId="17" xfId="2" applyNumberFormat="1" applyBorder="1"/>
    <xf numFmtId="0" fontId="1" fillId="0" borderId="24" xfId="2" applyBorder="1" applyAlignment="1">
      <alignment horizontal="right"/>
    </xf>
    <xf numFmtId="0" fontId="1" fillId="0" borderId="12" xfId="2" applyBorder="1"/>
    <xf numFmtId="0" fontId="1" fillId="0" borderId="14" xfId="2" applyBorder="1"/>
    <xf numFmtId="0" fontId="25" fillId="7" borderId="16" xfId="2" applyFont="1" applyFill="1" applyBorder="1" applyAlignment="1">
      <alignment vertical="center"/>
    </xf>
    <xf numFmtId="164" fontId="25" fillId="7" borderId="26" xfId="2" applyNumberFormat="1" applyFont="1" applyFill="1" applyBorder="1" applyAlignment="1">
      <alignment vertical="center"/>
    </xf>
    <xf numFmtId="0" fontId="1" fillId="5" borderId="0" xfId="2" applyFill="1"/>
    <xf numFmtId="0" fontId="1" fillId="5" borderId="17" xfId="2" applyFill="1" applyBorder="1"/>
    <xf numFmtId="164" fontId="1" fillId="5" borderId="22" xfId="2" applyNumberFormat="1" applyFill="1" applyBorder="1"/>
    <xf numFmtId="164" fontId="1" fillId="0" borderId="0" xfId="2" applyNumberFormat="1"/>
    <xf numFmtId="0" fontId="29" fillId="0" borderId="17" xfId="2" applyFont="1" applyBorder="1"/>
    <xf numFmtId="164" fontId="1" fillId="0" borderId="12" xfId="2" applyNumberFormat="1" applyBorder="1"/>
    <xf numFmtId="10" fontId="25" fillId="0" borderId="0" xfId="2" applyNumberFormat="1" applyFont="1" applyAlignment="1">
      <alignment vertical="center" wrapText="1"/>
    </xf>
    <xf numFmtId="0" fontId="1" fillId="0" borderId="0" xfId="2" applyAlignment="1">
      <alignment horizontal="center"/>
    </xf>
    <xf numFmtId="0" fontId="25" fillId="8" borderId="16" xfId="2" applyFont="1" applyFill="1" applyBorder="1" applyAlignment="1">
      <alignment vertical="center"/>
    </xf>
    <xf numFmtId="164" fontId="25" fillId="8" borderId="26" xfId="2" applyNumberFormat="1" applyFont="1" applyFill="1" applyBorder="1" applyAlignment="1">
      <alignment vertical="center"/>
    </xf>
    <xf numFmtId="0" fontId="25" fillId="0" borderId="15" xfId="2" applyFont="1" applyBorder="1" applyAlignment="1">
      <alignment vertical="center"/>
    </xf>
    <xf numFmtId="10" fontId="25" fillId="0" borderId="13" xfId="2" applyNumberFormat="1" applyFont="1" applyBorder="1" applyAlignment="1">
      <alignment vertical="center"/>
    </xf>
    <xf numFmtId="3" fontId="25" fillId="0" borderId="13" xfId="2" applyNumberFormat="1" applyFont="1" applyBorder="1" applyAlignment="1">
      <alignment vertical="center"/>
    </xf>
    <xf numFmtId="3" fontId="25" fillId="0" borderId="16" xfId="2" applyNumberFormat="1" applyFont="1" applyBorder="1" applyAlignment="1">
      <alignment vertical="center"/>
    </xf>
    <xf numFmtId="164" fontId="25" fillId="0" borderId="26" xfId="2" applyNumberFormat="1" applyFont="1" applyBorder="1" applyAlignment="1">
      <alignment vertical="center"/>
    </xf>
    <xf numFmtId="165" fontId="25" fillId="0" borderId="13" xfId="2" applyNumberFormat="1" applyFont="1" applyBorder="1" applyAlignment="1">
      <alignment vertical="center"/>
    </xf>
    <xf numFmtId="3" fontId="25" fillId="8" borderId="16" xfId="2" applyNumberFormat="1" applyFont="1" applyFill="1" applyBorder="1" applyAlignment="1">
      <alignment vertical="center"/>
    </xf>
    <xf numFmtId="0" fontId="1" fillId="9" borderId="0" xfId="2" applyFill="1"/>
    <xf numFmtId="0" fontId="28" fillId="9" borderId="0" xfId="2" applyFont="1" applyFill="1"/>
    <xf numFmtId="0" fontId="23" fillId="9" borderId="0" xfId="2" applyFont="1" applyFill="1" applyAlignment="1">
      <alignment vertical="center"/>
    </xf>
    <xf numFmtId="0" fontId="1" fillId="9" borderId="0" xfId="2" applyFill="1" applyAlignment="1">
      <alignment horizontal="center"/>
    </xf>
    <xf numFmtId="0" fontId="31" fillId="0" borderId="0" xfId="2" applyFont="1"/>
    <xf numFmtId="164" fontId="1" fillId="0" borderId="22" xfId="2" applyNumberFormat="1" applyBorder="1" applyAlignment="1">
      <alignment vertical="center"/>
    </xf>
    <xf numFmtId="10" fontId="1" fillId="0" borderId="0" xfId="2" applyNumberFormat="1"/>
    <xf numFmtId="10" fontId="1" fillId="0" borderId="0" xfId="2" applyNumberFormat="1" applyAlignment="1">
      <alignment vertical="center"/>
    </xf>
    <xf numFmtId="0" fontId="1" fillId="0" borderId="0" xfId="2" applyAlignment="1">
      <alignment horizontal="center" vertical="center"/>
    </xf>
    <xf numFmtId="0" fontId="25" fillId="0" borderId="0" xfId="2" applyFont="1" applyAlignment="1">
      <alignment horizontal="center" vertical="center"/>
    </xf>
    <xf numFmtId="3" fontId="25" fillId="0" borderId="0" xfId="2" applyNumberFormat="1" applyFont="1" applyAlignment="1">
      <alignment vertical="center"/>
    </xf>
    <xf numFmtId="0" fontId="28" fillId="0" borderId="0" xfId="2" applyFont="1" applyAlignment="1">
      <alignment vertical="center"/>
    </xf>
    <xf numFmtId="0" fontId="22" fillId="0" borderId="0" xfId="2" applyFont="1" applyAlignment="1">
      <alignment horizontal="center"/>
    </xf>
    <xf numFmtId="0" fontId="20" fillId="4" borderId="0" xfId="0" applyFont="1" applyFill="1" applyAlignment="1">
      <alignment vertical="center" wrapText="1"/>
    </xf>
    <xf numFmtId="0" fontId="19" fillId="0" borderId="0" xfId="0" applyFont="1" applyAlignment="1">
      <alignment wrapText="1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3" fillId="2" borderId="0" xfId="0" applyFont="1" applyFill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vertical="center" wrapText="1"/>
    </xf>
    <xf numFmtId="0" fontId="13" fillId="3" borderId="0" xfId="0" applyFont="1" applyFill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>
      <alignment horizontal="left" vertical="center"/>
    </xf>
    <xf numFmtId="0" fontId="21" fillId="0" borderId="0" xfId="0" applyFont="1" applyAlignment="1">
      <alignment horizontal="left" vertical="top" wrapText="1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0" fontId="17" fillId="0" borderId="8" xfId="0" applyFont="1" applyBorder="1" applyAlignment="1" applyProtection="1">
      <alignment horizontal="left" vertical="center"/>
      <protection locked="0"/>
    </xf>
    <xf numFmtId="0" fontId="0" fillId="0" borderId="0" xfId="0"/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8" xfId="0" applyFont="1" applyBorder="1" applyAlignment="1" applyProtection="1">
      <alignment horizontal="center" vertical="center"/>
      <protection locked="0"/>
    </xf>
    <xf numFmtId="10" fontId="1" fillId="0" borderId="0" xfId="2" applyNumberFormat="1" applyAlignment="1">
      <alignment horizontal="center"/>
    </xf>
    <xf numFmtId="0" fontId="1" fillId="0" borderId="0" xfId="2" applyAlignment="1">
      <alignment vertical="top" wrapText="1"/>
    </xf>
    <xf numFmtId="0" fontId="1" fillId="0" borderId="17" xfId="2" applyBorder="1" applyAlignment="1">
      <alignment vertical="top" wrapText="1"/>
    </xf>
    <xf numFmtId="164" fontId="1" fillId="0" borderId="0" xfId="2" applyNumberFormat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10" fontId="25" fillId="0" borderId="0" xfId="2" applyNumberFormat="1" applyFont="1" applyAlignment="1">
      <alignment vertical="center" wrapText="1"/>
    </xf>
    <xf numFmtId="0" fontId="1" fillId="0" borderId="0" xfId="2" applyAlignment="1">
      <alignment vertical="center" wrapText="1"/>
    </xf>
    <xf numFmtId="164" fontId="1" fillId="0" borderId="20" xfId="2" applyNumberFormat="1" applyBorder="1" applyAlignment="1">
      <alignment horizontal="center"/>
    </xf>
    <xf numFmtId="0" fontId="25" fillId="6" borderId="15" xfId="2" applyFont="1" applyFill="1" applyBorder="1" applyAlignment="1">
      <alignment horizontal="center" vertical="center"/>
    </xf>
    <xf numFmtId="0" fontId="1" fillId="0" borderId="13" xfId="2" applyBorder="1" applyAlignment="1">
      <alignment horizontal="center" vertical="center"/>
    </xf>
    <xf numFmtId="0" fontId="1" fillId="0" borderId="16" xfId="2" applyBorder="1" applyAlignment="1">
      <alignment horizontal="center" vertical="center"/>
    </xf>
    <xf numFmtId="0" fontId="25" fillId="6" borderId="13" xfId="2" applyFont="1" applyFill="1" applyBorder="1" applyAlignment="1">
      <alignment horizontal="center" vertical="center"/>
    </xf>
    <xf numFmtId="0" fontId="24" fillId="10" borderId="15" xfId="2" applyFont="1" applyFill="1" applyBorder="1" applyAlignment="1">
      <alignment horizontal="center"/>
    </xf>
    <xf numFmtId="0" fontId="24" fillId="10" borderId="16" xfId="2" applyFont="1" applyFill="1" applyBorder="1" applyAlignment="1">
      <alignment horizontal="center"/>
    </xf>
    <xf numFmtId="0" fontId="25" fillId="7" borderId="18" xfId="2" applyFont="1" applyFill="1" applyBorder="1" applyAlignment="1">
      <alignment horizontal="center" vertical="center" wrapText="1"/>
    </xf>
    <xf numFmtId="0" fontId="25" fillId="7" borderId="25" xfId="2" applyFont="1" applyFill="1" applyBorder="1" applyAlignment="1">
      <alignment vertical="center" wrapText="1"/>
    </xf>
    <xf numFmtId="164" fontId="25" fillId="7" borderId="18" xfId="2" applyNumberFormat="1" applyFont="1" applyFill="1" applyBorder="1" applyAlignment="1">
      <alignment vertical="center"/>
    </xf>
    <xf numFmtId="164" fontId="25" fillId="7" borderId="25" xfId="2" applyNumberFormat="1" applyFont="1" applyFill="1" applyBorder="1" applyAlignment="1">
      <alignment vertical="center"/>
    </xf>
    <xf numFmtId="0" fontId="25" fillId="7" borderId="19" xfId="2" applyFont="1" applyFill="1" applyBorder="1" applyAlignment="1">
      <alignment horizontal="left" vertical="center" wrapText="1"/>
    </xf>
    <xf numFmtId="0" fontId="1" fillId="0" borderId="20" xfId="2" applyBorder="1" applyAlignment="1">
      <alignment horizontal="left" vertical="center" wrapText="1"/>
    </xf>
    <xf numFmtId="0" fontId="1" fillId="0" borderId="24" xfId="2" applyBorder="1" applyAlignment="1">
      <alignment horizontal="left" vertical="center" wrapText="1"/>
    </xf>
    <xf numFmtId="0" fontId="1" fillId="0" borderId="12" xfId="2" applyBorder="1" applyAlignment="1">
      <alignment horizontal="left" vertical="center" wrapText="1"/>
    </xf>
  </cellXfs>
  <cellStyles count="5">
    <cellStyle name="Standard" xfId="0" builtinId="0"/>
    <cellStyle name="Standard 2" xfId="2" xr:uid="{00000000-0005-0000-0000-000001000000}"/>
    <cellStyle name="Standard 2 2" xfId="3" xr:uid="{00000000-0005-0000-0000-000002000000}"/>
    <cellStyle name="Standard 3" xfId="1" xr:uid="{00000000-0005-0000-0000-000003000000}"/>
    <cellStyle name="Währung 2" xfId="4" xr:uid="{2819AD4A-F067-49DD-9D58-CE03969A750D}"/>
  </cellStyles>
  <dxfs count="0"/>
  <tableStyles count="0" defaultTableStyle="TableStyleMedium2" defaultPivotStyle="PivotStyleLight16"/>
  <colors>
    <mruColors>
      <color rgb="FFFFFF99"/>
      <color rgb="FF73E0E3"/>
      <color rgb="FF63655B"/>
      <color rgb="FF0A6AA0"/>
      <color rgb="FF0091C0"/>
      <color rgb="FF4EBCEA"/>
      <color rgb="FF000000"/>
      <color rgb="FF0000FF"/>
      <color rgb="FF0099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550617</xdr:colOff>
      <xdr:row>3</xdr:row>
      <xdr:rowOff>263471</xdr:rowOff>
    </xdr:from>
    <xdr:to>
      <xdr:col>20</xdr:col>
      <xdr:colOff>252037</xdr:colOff>
      <xdr:row>47</xdr:row>
      <xdr:rowOff>6634</xdr:rowOff>
    </xdr:to>
    <xdr:sp macro="" textlink="">
      <xdr:nvSpPr>
        <xdr:cNvPr id="5" name="Wasserzeichen_1">
          <a:extLst>
            <a:ext uri="{FF2B5EF4-FFF2-40B4-BE49-F238E27FC236}">
              <a16:creationId xmlns:a16="http://schemas.microsoft.com/office/drawing/2014/main" id="{130CC7D3-4B11-22C9-8BFB-BB23B855FA15}"/>
            </a:ext>
          </a:extLst>
        </xdr:cNvPr>
        <xdr:cNvSpPr txBox="1"/>
      </xdr:nvSpPr>
      <xdr:spPr>
        <a:xfrm rot="2700000">
          <a:off x="2496658" y="3051355"/>
          <a:ext cx="8125163" cy="361619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ctr" anchorCtr="1"/>
        <a:lstStyle/>
        <a:p>
          <a:r>
            <a:rPr lang="de-DE" sz="13800" b="1" kern="1200">
              <a:solidFill>
                <a:srgbClr val="C8C8C8">
                  <a:alpha val="50000"/>
                </a:srgbClr>
              </a:solidFill>
            </a:rPr>
            <a:t>ENTWURF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285822</xdr:colOff>
      <xdr:row>0</xdr:row>
      <xdr:rowOff>0</xdr:rowOff>
    </xdr:from>
    <xdr:to>
      <xdr:col>18</xdr:col>
      <xdr:colOff>71267</xdr:colOff>
      <xdr:row>38</xdr:row>
      <xdr:rowOff>66078</xdr:rowOff>
    </xdr:to>
    <xdr:sp macro="" textlink="">
      <xdr:nvSpPr>
        <xdr:cNvPr id="3" name="Wasserzeichen_2">
          <a:extLst>
            <a:ext uri="{FF2B5EF4-FFF2-40B4-BE49-F238E27FC236}">
              <a16:creationId xmlns:a16="http://schemas.microsoft.com/office/drawing/2014/main" id="{BD17ADAE-99A3-0222-92E7-2C101067F0D5}"/>
            </a:ext>
          </a:extLst>
        </xdr:cNvPr>
        <xdr:cNvSpPr txBox="1"/>
      </xdr:nvSpPr>
      <xdr:spPr>
        <a:xfrm rot="2700000">
          <a:off x="2722018" y="2745404"/>
          <a:ext cx="7981353" cy="2490545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ctr" anchorCtr="1"/>
        <a:lstStyle/>
        <a:p>
          <a:r>
            <a:rPr lang="de-DE" sz="13800" b="1" kern="1200">
              <a:solidFill>
                <a:srgbClr val="C8C8C8">
                  <a:alpha val="50000"/>
                </a:srgbClr>
              </a:solidFill>
            </a:rPr>
            <a:t>ENTWURF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366042</xdr:colOff>
      <xdr:row>0</xdr:row>
      <xdr:rowOff>0</xdr:rowOff>
    </xdr:from>
    <xdr:to>
      <xdr:col>38</xdr:col>
      <xdr:colOff>76771</xdr:colOff>
      <xdr:row>44</xdr:row>
      <xdr:rowOff>102082</xdr:rowOff>
    </xdr:to>
    <xdr:sp macro="" textlink="">
      <xdr:nvSpPr>
        <xdr:cNvPr id="3" name="Wasserzeichen_3">
          <a:extLst>
            <a:ext uri="{FF2B5EF4-FFF2-40B4-BE49-F238E27FC236}">
              <a16:creationId xmlns:a16="http://schemas.microsoft.com/office/drawing/2014/main" id="{F5ED17DD-949D-6CB5-8CD1-0B1184F5135A}"/>
            </a:ext>
          </a:extLst>
        </xdr:cNvPr>
        <xdr:cNvSpPr txBox="1"/>
      </xdr:nvSpPr>
      <xdr:spPr>
        <a:xfrm rot="2700000">
          <a:off x="3237416" y="3443701"/>
          <a:ext cx="8293582" cy="140617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ctr" anchorCtr="1"/>
        <a:lstStyle/>
        <a:p>
          <a:r>
            <a:rPr lang="de-DE" sz="13800" b="1" kern="1200">
              <a:solidFill>
                <a:srgbClr val="C8C8C8">
                  <a:alpha val="50000"/>
                </a:srgbClr>
              </a:solidFill>
            </a:rPr>
            <a:t>ENTWURF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493434</xdr:colOff>
      <xdr:row>0</xdr:row>
      <xdr:rowOff>0</xdr:rowOff>
    </xdr:from>
    <xdr:to>
      <xdr:col>14</xdr:col>
      <xdr:colOff>112561</xdr:colOff>
      <xdr:row>47</xdr:row>
      <xdr:rowOff>13601</xdr:rowOff>
    </xdr:to>
    <xdr:sp macro="" textlink="">
      <xdr:nvSpPr>
        <xdr:cNvPr id="3" name="Wasserzeichen_4">
          <a:extLst>
            <a:ext uri="{FF2B5EF4-FFF2-40B4-BE49-F238E27FC236}">
              <a16:creationId xmlns:a16="http://schemas.microsoft.com/office/drawing/2014/main" id="{970BB698-C1AD-43C7-EF5C-FE6DE1021C77}"/>
            </a:ext>
          </a:extLst>
        </xdr:cNvPr>
        <xdr:cNvSpPr txBox="1"/>
      </xdr:nvSpPr>
      <xdr:spPr>
        <a:xfrm rot="2700000">
          <a:off x="1253459" y="3973900"/>
          <a:ext cx="9195701" cy="1247902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ctr" anchorCtr="1"/>
        <a:lstStyle/>
        <a:p>
          <a:r>
            <a:rPr lang="de-DE" sz="13800" b="1" kern="1200">
              <a:solidFill>
                <a:srgbClr val="C8C8C8">
                  <a:alpha val="50000"/>
                </a:srgbClr>
              </a:solidFill>
            </a:rPr>
            <a:t>ENTWURF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J52"/>
  <sheetViews>
    <sheetView tabSelected="1" workbookViewId="0">
      <selection activeCell="AH29" sqref="AH29"/>
    </sheetView>
  </sheetViews>
  <sheetFormatPr baseColWidth="10" defaultRowHeight="12.5" outlineLevelRow="1" x14ac:dyDescent="0.25"/>
  <cols>
    <col min="1" max="1" width="3.26953125" style="6" customWidth="1"/>
    <col min="2" max="3" width="2.81640625" style="6" customWidth="1"/>
    <col min="4" max="4" width="38.1796875" style="7" customWidth="1"/>
    <col min="5" max="5" width="1.26953125" style="6" customWidth="1"/>
    <col min="6" max="6" width="11.7265625" style="7" customWidth="1"/>
    <col min="7" max="7" width="1.453125" style="8" customWidth="1"/>
    <col min="8" max="8" width="1.453125" style="6" customWidth="1"/>
    <col min="9" max="9" width="11" style="7" customWidth="1"/>
    <col min="10" max="11" width="1.453125" style="6" customWidth="1"/>
    <col min="12" max="12" width="11.81640625" style="7" customWidth="1"/>
    <col min="13" max="13" width="1.453125" style="8" customWidth="1"/>
    <col min="14" max="14" width="1.26953125" style="6" customWidth="1"/>
    <col min="15" max="15" width="12.26953125" style="7" customWidth="1"/>
    <col min="16" max="16" width="1.453125" style="8" customWidth="1"/>
    <col min="17" max="17" width="1.453125" style="6" customWidth="1"/>
    <col min="18" max="18" width="12.26953125" style="7" customWidth="1"/>
    <col min="19" max="19" width="1.453125" style="8" customWidth="1"/>
    <col min="20" max="20" width="1.453125" style="6" customWidth="1"/>
    <col min="21" max="21" width="11.81640625" style="7" bestFit="1" customWidth="1"/>
    <col min="22" max="22" width="1.453125" style="8" customWidth="1"/>
    <col min="23" max="23" width="1.453125" style="6" customWidth="1"/>
    <col min="24" max="24" width="11.1796875" style="7" customWidth="1"/>
    <col min="25" max="25" width="1.453125" style="8" customWidth="1"/>
    <col min="26" max="26" width="1.453125" style="6" customWidth="1"/>
    <col min="27" max="27" width="11.26953125" style="7" bestFit="1" customWidth="1"/>
    <col min="28" max="28" width="1.453125" style="8" customWidth="1"/>
    <col min="29" max="29" width="1.453125" style="6" customWidth="1"/>
    <col min="30" max="30" width="11.26953125" style="7" bestFit="1" customWidth="1"/>
    <col min="31" max="31" width="1.453125" style="8" customWidth="1"/>
    <col min="32" max="32" width="1.54296875" customWidth="1"/>
  </cols>
  <sheetData>
    <row r="1" spans="1:31" ht="15.5" x14ac:dyDescent="0.25">
      <c r="A1" s="147" t="s">
        <v>67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</row>
    <row r="2" spans="1:31" ht="15.5" x14ac:dyDescent="0.25">
      <c r="A2" s="147" t="s">
        <v>68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</row>
    <row r="3" spans="1:31" ht="10.5" customHeight="1" x14ac:dyDescent="0.4">
      <c r="A3" s="1"/>
      <c r="B3"/>
      <c r="C3"/>
      <c r="D3"/>
      <c r="E3" s="3"/>
      <c r="F3" s="2"/>
      <c r="G3" s="3"/>
      <c r="H3"/>
      <c r="I3"/>
      <c r="J3" s="3"/>
      <c r="K3"/>
      <c r="L3" s="2"/>
      <c r="M3" s="3"/>
      <c r="N3" s="3"/>
      <c r="O3" s="2"/>
      <c r="P3" s="3"/>
      <c r="Q3"/>
      <c r="R3" s="2"/>
      <c r="S3" s="3"/>
      <c r="T3"/>
      <c r="U3" s="2"/>
      <c r="V3" s="3"/>
      <c r="W3" s="3"/>
      <c r="X3" s="2"/>
      <c r="Y3" s="3"/>
      <c r="Z3"/>
      <c r="AA3" s="2"/>
      <c r="AB3" s="3"/>
      <c r="AC3"/>
      <c r="AD3" s="2"/>
      <c r="AE3" s="3"/>
    </row>
    <row r="4" spans="1:31" s="9" customFormat="1" ht="21" customHeight="1" thickBot="1" x14ac:dyDescent="0.4">
      <c r="A4" s="149" t="s">
        <v>163</v>
      </c>
      <c r="B4" s="149"/>
      <c r="C4" s="149"/>
      <c r="D4" s="149"/>
      <c r="E4" s="148" t="s">
        <v>50</v>
      </c>
      <c r="F4" s="149"/>
      <c r="G4" s="149"/>
      <c r="H4" s="149"/>
      <c r="I4" s="149"/>
      <c r="J4" s="149"/>
      <c r="K4" s="149"/>
      <c r="L4" s="149"/>
      <c r="M4" s="150"/>
      <c r="N4" s="148" t="s">
        <v>53</v>
      </c>
      <c r="O4" s="149"/>
      <c r="P4" s="149"/>
      <c r="Q4" s="149"/>
      <c r="R4" s="149"/>
      <c r="S4" s="149"/>
      <c r="T4" s="149"/>
      <c r="U4" s="149"/>
      <c r="V4" s="149"/>
      <c r="W4" s="148" t="s">
        <v>52</v>
      </c>
      <c r="X4" s="149"/>
      <c r="Y4" s="149"/>
      <c r="Z4" s="149"/>
      <c r="AA4" s="149"/>
      <c r="AB4" s="149"/>
      <c r="AC4" s="149"/>
      <c r="AD4" s="149"/>
      <c r="AE4" s="149"/>
    </row>
    <row r="5" spans="1:31" s="4" customFormat="1" ht="15" customHeight="1" x14ac:dyDescent="0.25">
      <c r="A5" s="10"/>
      <c r="B5" s="142" t="s">
        <v>48</v>
      </c>
      <c r="C5" s="143"/>
      <c r="D5" s="143"/>
      <c r="E5" s="154" t="s">
        <v>0</v>
      </c>
      <c r="F5" s="152"/>
      <c r="G5" s="152"/>
      <c r="H5" s="151" t="s">
        <v>1</v>
      </c>
      <c r="I5" s="152"/>
      <c r="J5" s="153"/>
      <c r="K5" s="138" t="s">
        <v>47</v>
      </c>
      <c r="L5" s="138"/>
      <c r="M5" s="138"/>
      <c r="N5" s="154" t="s">
        <v>0</v>
      </c>
      <c r="O5" s="152"/>
      <c r="P5" s="152"/>
      <c r="Q5" s="151" t="s">
        <v>1</v>
      </c>
      <c r="R5" s="152"/>
      <c r="S5" s="153"/>
      <c r="T5" s="138" t="s">
        <v>47</v>
      </c>
      <c r="U5" s="138"/>
      <c r="V5" s="138"/>
      <c r="W5" s="154" t="s">
        <v>0</v>
      </c>
      <c r="X5" s="152"/>
      <c r="Y5" s="152"/>
      <c r="Z5" s="151" t="s">
        <v>1</v>
      </c>
      <c r="AA5" s="152"/>
      <c r="AB5" s="153"/>
      <c r="AC5" s="138" t="s">
        <v>47</v>
      </c>
      <c r="AD5" s="138"/>
      <c r="AE5" s="138"/>
    </row>
    <row r="6" spans="1:31" s="4" customFormat="1" ht="15" customHeight="1" x14ac:dyDescent="0.25">
      <c r="A6" s="11"/>
      <c r="B6" s="143"/>
      <c r="C6" s="143"/>
      <c r="D6" s="143"/>
      <c r="E6" s="134" t="s">
        <v>56</v>
      </c>
      <c r="F6" s="135"/>
      <c r="G6" s="135"/>
      <c r="H6" s="136" t="s">
        <v>61</v>
      </c>
      <c r="I6" s="135"/>
      <c r="J6" s="137"/>
      <c r="K6" s="138"/>
      <c r="L6" s="138"/>
      <c r="M6" s="138"/>
      <c r="N6" s="134" t="s">
        <v>56</v>
      </c>
      <c r="O6" s="135"/>
      <c r="P6" s="135"/>
      <c r="Q6" s="136" t="s">
        <v>56</v>
      </c>
      <c r="R6" s="135"/>
      <c r="S6" s="137"/>
      <c r="T6" s="138"/>
      <c r="U6" s="138"/>
      <c r="V6" s="138"/>
      <c r="W6" s="134" t="s">
        <v>56</v>
      </c>
      <c r="X6" s="135"/>
      <c r="Y6" s="135"/>
      <c r="Z6" s="136" t="s">
        <v>56</v>
      </c>
      <c r="AA6" s="135"/>
      <c r="AB6" s="137"/>
      <c r="AC6" s="138"/>
      <c r="AD6" s="138"/>
      <c r="AE6" s="138"/>
    </row>
    <row r="7" spans="1:31" s="5" customFormat="1" ht="14.15" customHeight="1" x14ac:dyDescent="0.25">
      <c r="A7" s="12" t="s">
        <v>2</v>
      </c>
      <c r="B7" s="139" t="s">
        <v>97</v>
      </c>
      <c r="C7" s="139"/>
      <c r="D7" s="139"/>
      <c r="E7" s="17"/>
      <c r="F7" s="18"/>
      <c r="G7" s="19"/>
      <c r="H7" s="20"/>
      <c r="I7" s="18"/>
      <c r="J7" s="21"/>
      <c r="K7" s="22"/>
      <c r="L7" s="23">
        <f>I7-F7</f>
        <v>0</v>
      </c>
      <c r="M7" s="23"/>
      <c r="N7" s="17"/>
      <c r="O7" s="18"/>
      <c r="P7" s="19"/>
      <c r="Q7" s="20"/>
      <c r="R7" s="18"/>
      <c r="S7" s="21"/>
      <c r="T7" s="22"/>
      <c r="U7" s="23">
        <f>R7-O7</f>
        <v>0</v>
      </c>
      <c r="V7" s="23"/>
      <c r="W7" s="17"/>
      <c r="X7" s="18"/>
      <c r="Y7" s="19"/>
      <c r="Z7" s="20"/>
      <c r="AA7" s="18"/>
      <c r="AB7" s="21"/>
      <c r="AC7" s="22"/>
      <c r="AD7" s="23">
        <f>AA7-X7</f>
        <v>0</v>
      </c>
      <c r="AE7" s="23"/>
    </row>
    <row r="8" spans="1:31" s="5" customFormat="1" ht="14.15" customHeight="1" x14ac:dyDescent="0.25">
      <c r="A8" s="12"/>
      <c r="B8" s="42" t="s">
        <v>69</v>
      </c>
      <c r="C8" s="42"/>
      <c r="D8" s="42" t="s">
        <v>72</v>
      </c>
      <c r="E8" s="17"/>
      <c r="F8" s="18"/>
      <c r="G8" s="19"/>
      <c r="H8" s="20"/>
      <c r="I8" s="18"/>
      <c r="J8" s="21"/>
      <c r="K8" s="22"/>
      <c r="L8" s="23"/>
      <c r="M8" s="23"/>
      <c r="N8" s="43"/>
      <c r="O8" s="44"/>
      <c r="P8" s="45"/>
      <c r="Q8" s="46"/>
      <c r="R8" s="44"/>
      <c r="S8" s="47"/>
      <c r="T8" s="48"/>
      <c r="U8" s="49"/>
      <c r="V8" s="49"/>
      <c r="W8" s="17"/>
      <c r="X8" s="18"/>
      <c r="Y8" s="19"/>
      <c r="Z8" s="20"/>
      <c r="AA8" s="18"/>
      <c r="AB8" s="21"/>
      <c r="AC8" s="22"/>
      <c r="AD8" s="23"/>
      <c r="AE8" s="23"/>
    </row>
    <row r="9" spans="1:31" s="5" customFormat="1" ht="14.15" customHeight="1" x14ac:dyDescent="0.25">
      <c r="A9" s="12"/>
      <c r="B9" s="35"/>
      <c r="C9" s="35"/>
      <c r="D9" s="42" t="s">
        <v>70</v>
      </c>
      <c r="E9" s="17"/>
      <c r="F9" s="18"/>
      <c r="G9" s="19"/>
      <c r="H9" s="20"/>
      <c r="I9" s="18"/>
      <c r="J9" s="21"/>
      <c r="K9" s="22"/>
      <c r="L9" s="23"/>
      <c r="M9" s="23"/>
      <c r="N9" s="43"/>
      <c r="O9" s="44"/>
      <c r="P9" s="45"/>
      <c r="Q9" s="46"/>
      <c r="R9" s="44"/>
      <c r="S9" s="47"/>
      <c r="T9" s="48"/>
      <c r="U9" s="49"/>
      <c r="V9" s="49"/>
      <c r="W9" s="17"/>
      <c r="X9" s="18"/>
      <c r="Y9" s="19"/>
      <c r="Z9" s="20"/>
      <c r="AA9" s="18"/>
      <c r="AB9" s="21"/>
      <c r="AC9" s="22"/>
      <c r="AD9" s="23"/>
      <c r="AE9" s="23"/>
    </row>
    <row r="10" spans="1:31" s="5" customFormat="1" ht="14.15" customHeight="1" x14ac:dyDescent="0.25">
      <c r="A10" s="12"/>
      <c r="B10" s="35"/>
      <c r="C10" s="35"/>
      <c r="D10" s="42" t="s">
        <v>71</v>
      </c>
      <c r="E10" s="17"/>
      <c r="F10" s="18"/>
      <c r="G10" s="19"/>
      <c r="H10" s="20"/>
      <c r="I10" s="18"/>
      <c r="J10" s="21"/>
      <c r="K10" s="22"/>
      <c r="L10" s="23"/>
      <c r="M10" s="23"/>
      <c r="N10" s="43"/>
      <c r="O10" s="44"/>
      <c r="P10" s="45"/>
      <c r="Q10" s="46"/>
      <c r="R10" s="44"/>
      <c r="S10" s="47"/>
      <c r="T10" s="48"/>
      <c r="U10" s="49"/>
      <c r="V10" s="49"/>
      <c r="W10" s="17"/>
      <c r="X10" s="18"/>
      <c r="Y10" s="19"/>
      <c r="Z10" s="20"/>
      <c r="AA10" s="18"/>
      <c r="AB10" s="21"/>
      <c r="AC10" s="22"/>
      <c r="AD10" s="23"/>
      <c r="AE10" s="23"/>
    </row>
    <row r="11" spans="1:31" s="5" customFormat="1" ht="14.15" customHeight="1" x14ac:dyDescent="0.25">
      <c r="A11" s="12"/>
      <c r="B11" s="35"/>
      <c r="C11" s="35"/>
      <c r="D11" s="42" t="s">
        <v>73</v>
      </c>
      <c r="E11" s="17"/>
      <c r="F11" s="18"/>
      <c r="G11" s="19"/>
      <c r="H11" s="20"/>
      <c r="I11" s="18"/>
      <c r="J11" s="21"/>
      <c r="K11" s="22"/>
      <c r="L11" s="23"/>
      <c r="M11" s="23"/>
      <c r="N11" s="43"/>
      <c r="O11" s="44"/>
      <c r="P11" s="45"/>
      <c r="Q11" s="46"/>
      <c r="R11" s="44"/>
      <c r="S11" s="47"/>
      <c r="T11" s="48"/>
      <c r="U11" s="49"/>
      <c r="V11" s="49"/>
      <c r="W11" s="17"/>
      <c r="X11" s="18"/>
      <c r="Y11" s="19"/>
      <c r="Z11" s="20"/>
      <c r="AA11" s="18"/>
      <c r="AB11" s="21"/>
      <c r="AC11" s="22"/>
      <c r="AD11" s="23"/>
      <c r="AE11" s="23"/>
    </row>
    <row r="12" spans="1:31" s="5" customFormat="1" ht="14.15" customHeight="1" x14ac:dyDescent="0.25">
      <c r="A12" s="12"/>
      <c r="B12" s="35"/>
      <c r="C12" s="35"/>
      <c r="D12" s="42" t="s">
        <v>74</v>
      </c>
      <c r="E12" s="17"/>
      <c r="F12" s="18"/>
      <c r="G12" s="19"/>
      <c r="H12" s="20"/>
      <c r="I12" s="18"/>
      <c r="J12" s="21"/>
      <c r="K12" s="22"/>
      <c r="L12" s="23"/>
      <c r="M12" s="23"/>
      <c r="N12" s="43"/>
      <c r="O12" s="44"/>
      <c r="P12" s="45"/>
      <c r="Q12" s="46"/>
      <c r="R12" s="44"/>
      <c r="S12" s="47"/>
      <c r="T12" s="48"/>
      <c r="U12" s="49"/>
      <c r="V12" s="49"/>
      <c r="W12" s="17"/>
      <c r="X12" s="18"/>
      <c r="Y12" s="19"/>
      <c r="Z12" s="20"/>
      <c r="AA12" s="18"/>
      <c r="AB12" s="21"/>
      <c r="AC12" s="22"/>
      <c r="AD12" s="23"/>
      <c r="AE12" s="23"/>
    </row>
    <row r="13" spans="1:31" s="5" customFormat="1" ht="14.15" customHeight="1" x14ac:dyDescent="0.25">
      <c r="A13" s="12"/>
      <c r="B13" s="35"/>
      <c r="C13" s="35"/>
      <c r="D13" s="42" t="s">
        <v>75</v>
      </c>
      <c r="E13" s="17"/>
      <c r="F13" s="18"/>
      <c r="G13" s="19"/>
      <c r="H13" s="20"/>
      <c r="I13" s="18"/>
      <c r="J13" s="21"/>
      <c r="K13" s="22"/>
      <c r="L13" s="23"/>
      <c r="M13" s="23"/>
      <c r="N13" s="43"/>
      <c r="O13" s="44"/>
      <c r="P13" s="45"/>
      <c r="Q13" s="46"/>
      <c r="R13" s="44"/>
      <c r="S13" s="47"/>
      <c r="T13" s="48"/>
      <c r="U13" s="49"/>
      <c r="V13" s="49"/>
      <c r="W13" s="17"/>
      <c r="X13" s="18"/>
      <c r="Y13" s="19"/>
      <c r="Z13" s="20"/>
      <c r="AA13" s="18"/>
      <c r="AB13" s="21"/>
      <c r="AC13" s="22"/>
      <c r="AD13" s="23"/>
      <c r="AE13" s="23"/>
    </row>
    <row r="14" spans="1:31" s="5" customFormat="1" ht="14.15" customHeight="1" x14ac:dyDescent="0.25">
      <c r="A14" s="12" t="s">
        <v>4</v>
      </c>
      <c r="B14" s="139" t="s">
        <v>5</v>
      </c>
      <c r="C14" s="139"/>
      <c r="D14" s="139"/>
      <c r="E14" s="17"/>
      <c r="F14" s="18"/>
      <c r="G14" s="25"/>
      <c r="H14" s="20"/>
      <c r="I14" s="18"/>
      <c r="J14" s="26"/>
      <c r="K14" s="22"/>
      <c r="L14" s="23">
        <f>I14-F14</f>
        <v>0</v>
      </c>
      <c r="M14" s="27"/>
      <c r="N14" s="17"/>
      <c r="O14" s="18"/>
      <c r="P14" s="25"/>
      <c r="Q14" s="20"/>
      <c r="R14" s="18"/>
      <c r="S14" s="26"/>
      <c r="T14" s="22"/>
      <c r="U14" s="23">
        <f>R14-O14</f>
        <v>0</v>
      </c>
      <c r="V14" s="27"/>
      <c r="W14" s="17"/>
      <c r="X14" s="18"/>
      <c r="Y14" s="25"/>
      <c r="Z14" s="20"/>
      <c r="AA14" s="18"/>
      <c r="AB14" s="26"/>
      <c r="AC14" s="22"/>
      <c r="AD14" s="23">
        <f>AA14-X14</f>
        <v>0</v>
      </c>
      <c r="AE14" s="27"/>
    </row>
    <row r="15" spans="1:31" s="5" customFormat="1" ht="14.15" customHeight="1" x14ac:dyDescent="0.25">
      <c r="A15" s="12" t="s">
        <v>6</v>
      </c>
      <c r="B15" s="35" t="s">
        <v>7</v>
      </c>
      <c r="C15" s="139" t="s">
        <v>8</v>
      </c>
      <c r="D15" s="139"/>
      <c r="E15" s="17"/>
      <c r="F15" s="18"/>
      <c r="G15" s="25"/>
      <c r="H15" s="20"/>
      <c r="I15" s="18"/>
      <c r="J15" s="26"/>
      <c r="K15" s="22"/>
      <c r="L15" s="23">
        <f>I15-F15</f>
        <v>0</v>
      </c>
      <c r="M15" s="27"/>
      <c r="N15" s="17"/>
      <c r="O15" s="18"/>
      <c r="P15" s="25"/>
      <c r="Q15" s="20"/>
      <c r="R15" s="18"/>
      <c r="S15" s="26"/>
      <c r="T15" s="22"/>
      <c r="U15" s="23">
        <f>R15-O15</f>
        <v>0</v>
      </c>
      <c r="V15" s="27"/>
      <c r="W15" s="17"/>
      <c r="X15" s="18"/>
      <c r="Y15" s="25"/>
      <c r="Z15" s="20"/>
      <c r="AA15" s="18"/>
      <c r="AB15" s="26"/>
      <c r="AC15" s="22"/>
      <c r="AD15" s="23">
        <f>AA15-X15</f>
        <v>0</v>
      </c>
      <c r="AE15" s="27"/>
    </row>
    <row r="16" spans="1:31" s="5" customFormat="1" ht="14.15" customHeight="1" x14ac:dyDescent="0.25">
      <c r="A16" s="35"/>
      <c r="B16" s="35" t="s">
        <v>9</v>
      </c>
      <c r="C16" s="139" t="s">
        <v>10</v>
      </c>
      <c r="D16" s="139"/>
      <c r="E16" s="17"/>
      <c r="F16" s="24">
        <f>SUM(F17:F19)+F21-F20</f>
        <v>0</v>
      </c>
      <c r="G16" s="25"/>
      <c r="H16" s="20"/>
      <c r="I16" s="24">
        <f>SUM(I17:I19)+I21-I20</f>
        <v>0</v>
      </c>
      <c r="J16" s="21"/>
      <c r="K16" s="22"/>
      <c r="L16" s="22">
        <f>SUM(L17:L19)+L21-L20</f>
        <v>0</v>
      </c>
      <c r="M16" s="23"/>
      <c r="N16" s="17"/>
      <c r="O16" s="24">
        <f>SUM(O17:O19)+O21-O20</f>
        <v>0</v>
      </c>
      <c r="P16" s="25"/>
      <c r="Q16" s="20"/>
      <c r="R16" s="24">
        <f>SUM(R17:R19)+R21-R20</f>
        <v>0</v>
      </c>
      <c r="S16" s="21"/>
      <c r="T16" s="22"/>
      <c r="U16" s="22">
        <f>SUM(U17:U19)+U21-U20</f>
        <v>0</v>
      </c>
      <c r="V16" s="23"/>
      <c r="W16" s="17"/>
      <c r="X16" s="24">
        <f>SUM(X17:X19)+X21-X20</f>
        <v>0</v>
      </c>
      <c r="Y16" s="25"/>
      <c r="Z16" s="20"/>
      <c r="AA16" s="24">
        <f>SUM(AA17:AA19)+AA21-AA20</f>
        <v>0</v>
      </c>
      <c r="AB16" s="21"/>
      <c r="AC16" s="22"/>
      <c r="AD16" s="22">
        <f>SUM(AD17:AD19)+AD21-AD20</f>
        <v>0</v>
      </c>
      <c r="AE16" s="23"/>
    </row>
    <row r="17" spans="1:31" s="5" customFormat="1" ht="14.15" customHeight="1" x14ac:dyDescent="0.25">
      <c r="A17" s="35"/>
      <c r="B17" s="35"/>
      <c r="C17" s="35" t="s">
        <v>2</v>
      </c>
      <c r="D17" s="13" t="s">
        <v>11</v>
      </c>
      <c r="E17" s="17" t="s">
        <v>12</v>
      </c>
      <c r="F17" s="24"/>
      <c r="G17" s="25" t="s">
        <v>13</v>
      </c>
      <c r="H17" s="20" t="s">
        <v>12</v>
      </c>
      <c r="I17" s="18"/>
      <c r="J17" s="21" t="s">
        <v>12</v>
      </c>
      <c r="K17" s="22" t="s">
        <v>12</v>
      </c>
      <c r="L17" s="23">
        <f>I17-F17</f>
        <v>0</v>
      </c>
      <c r="M17" s="23" t="s">
        <v>13</v>
      </c>
      <c r="N17" s="17" t="s">
        <v>12</v>
      </c>
      <c r="O17" s="24"/>
      <c r="P17" s="25" t="s">
        <v>13</v>
      </c>
      <c r="Q17" s="20" t="s">
        <v>12</v>
      </c>
      <c r="R17" s="18"/>
      <c r="S17" s="21" t="s">
        <v>13</v>
      </c>
      <c r="T17" s="22" t="s">
        <v>12</v>
      </c>
      <c r="U17" s="23">
        <f>R17-O17</f>
        <v>0</v>
      </c>
      <c r="V17" s="23" t="s">
        <v>13</v>
      </c>
      <c r="W17" s="17" t="s">
        <v>12</v>
      </c>
      <c r="X17" s="24"/>
      <c r="Y17" s="25" t="s">
        <v>13</v>
      </c>
      <c r="Z17" s="20" t="s">
        <v>12</v>
      </c>
      <c r="AA17" s="18"/>
      <c r="AB17" s="21" t="s">
        <v>13</v>
      </c>
      <c r="AC17" s="22" t="s">
        <v>12</v>
      </c>
      <c r="AD17" s="23">
        <f>AA17-X17</f>
        <v>0</v>
      </c>
      <c r="AE17" s="23" t="s">
        <v>13</v>
      </c>
    </row>
    <row r="18" spans="1:31" s="5" customFormat="1" ht="14.15" customHeight="1" x14ac:dyDescent="0.25">
      <c r="A18" s="35"/>
      <c r="B18" s="35"/>
      <c r="C18" s="35" t="s">
        <v>4</v>
      </c>
      <c r="D18" s="13" t="s">
        <v>14</v>
      </c>
      <c r="E18" s="17" t="s">
        <v>12</v>
      </c>
      <c r="F18" s="24"/>
      <c r="G18" s="25" t="s">
        <v>13</v>
      </c>
      <c r="H18" s="20" t="s">
        <v>12</v>
      </c>
      <c r="I18" s="18"/>
      <c r="J18" s="21" t="s">
        <v>12</v>
      </c>
      <c r="K18" s="22" t="s">
        <v>12</v>
      </c>
      <c r="L18" s="23">
        <f>I18-F18</f>
        <v>0</v>
      </c>
      <c r="M18" s="23" t="s">
        <v>13</v>
      </c>
      <c r="N18" s="17" t="s">
        <v>12</v>
      </c>
      <c r="O18" s="24"/>
      <c r="P18" s="25" t="s">
        <v>13</v>
      </c>
      <c r="Q18" s="20" t="s">
        <v>12</v>
      </c>
      <c r="R18" s="18"/>
      <c r="S18" s="21" t="s">
        <v>13</v>
      </c>
      <c r="T18" s="22" t="s">
        <v>12</v>
      </c>
      <c r="U18" s="23">
        <f>R18-O18</f>
        <v>0</v>
      </c>
      <c r="V18" s="23" t="s">
        <v>13</v>
      </c>
      <c r="W18" s="17" t="s">
        <v>12</v>
      </c>
      <c r="X18" s="24"/>
      <c r="Y18" s="25" t="s">
        <v>13</v>
      </c>
      <c r="Z18" s="20" t="s">
        <v>12</v>
      </c>
      <c r="AA18" s="18"/>
      <c r="AB18" s="21" t="s">
        <v>13</v>
      </c>
      <c r="AC18" s="22" t="s">
        <v>12</v>
      </c>
      <c r="AD18" s="23">
        <f>AA18-X18</f>
        <v>0</v>
      </c>
      <c r="AE18" s="23" t="s">
        <v>13</v>
      </c>
    </row>
    <row r="19" spans="1:31" s="5" customFormat="1" ht="14.15" customHeight="1" x14ac:dyDescent="0.25">
      <c r="A19" s="35"/>
      <c r="B19" s="35"/>
      <c r="C19" s="35" t="s">
        <v>6</v>
      </c>
      <c r="D19" s="13" t="s">
        <v>15</v>
      </c>
      <c r="E19" s="17" t="s">
        <v>12</v>
      </c>
      <c r="F19" s="24"/>
      <c r="G19" s="25" t="s">
        <v>13</v>
      </c>
      <c r="H19" s="20" t="s">
        <v>12</v>
      </c>
      <c r="I19" s="18"/>
      <c r="J19" s="21" t="s">
        <v>12</v>
      </c>
      <c r="K19" s="22" t="s">
        <v>12</v>
      </c>
      <c r="L19" s="23">
        <f>I19-F19</f>
        <v>0</v>
      </c>
      <c r="M19" s="23" t="s">
        <v>13</v>
      </c>
      <c r="N19" s="17" t="s">
        <v>12</v>
      </c>
      <c r="O19" s="24"/>
      <c r="P19" s="25" t="s">
        <v>13</v>
      </c>
      <c r="Q19" s="20" t="s">
        <v>12</v>
      </c>
      <c r="R19" s="18"/>
      <c r="S19" s="21" t="s">
        <v>13</v>
      </c>
      <c r="T19" s="22" t="s">
        <v>12</v>
      </c>
      <c r="U19" s="23">
        <f>R19-O19</f>
        <v>0</v>
      </c>
      <c r="V19" s="23" t="s">
        <v>13</v>
      </c>
      <c r="W19" s="17" t="s">
        <v>12</v>
      </c>
      <c r="X19" s="24"/>
      <c r="Y19" s="25" t="s">
        <v>13</v>
      </c>
      <c r="Z19" s="20" t="s">
        <v>12</v>
      </c>
      <c r="AA19" s="18"/>
      <c r="AB19" s="21" t="s">
        <v>13</v>
      </c>
      <c r="AC19" s="22" t="s">
        <v>12</v>
      </c>
      <c r="AD19" s="23">
        <f>AA19-X19</f>
        <v>0</v>
      </c>
      <c r="AE19" s="23" t="s">
        <v>13</v>
      </c>
    </row>
    <row r="20" spans="1:31" s="5" customFormat="1" ht="14.15" customHeight="1" x14ac:dyDescent="0.25">
      <c r="A20" s="35"/>
      <c r="B20" s="35"/>
      <c r="C20" s="35" t="s">
        <v>16</v>
      </c>
      <c r="D20" s="13" t="s">
        <v>57</v>
      </c>
      <c r="E20" s="17" t="s">
        <v>12</v>
      </c>
      <c r="F20" s="24"/>
      <c r="G20" s="18" t="s">
        <v>13</v>
      </c>
      <c r="H20" s="20" t="s">
        <v>12</v>
      </c>
      <c r="I20" s="24"/>
      <c r="J20" s="21" t="s">
        <v>12</v>
      </c>
      <c r="K20" s="22" t="s">
        <v>12</v>
      </c>
      <c r="L20" s="22">
        <f>I20-F20</f>
        <v>0</v>
      </c>
      <c r="M20" s="23" t="s">
        <v>13</v>
      </c>
      <c r="N20" s="17" t="s">
        <v>12</v>
      </c>
      <c r="O20" s="24"/>
      <c r="P20" s="18" t="s">
        <v>13</v>
      </c>
      <c r="Q20" s="20" t="s">
        <v>12</v>
      </c>
      <c r="R20" s="24"/>
      <c r="S20" s="21" t="s">
        <v>13</v>
      </c>
      <c r="T20" s="22" t="s">
        <v>12</v>
      </c>
      <c r="U20" s="22">
        <f>R20-O20</f>
        <v>0</v>
      </c>
      <c r="V20" s="23" t="s">
        <v>13</v>
      </c>
      <c r="W20" s="17" t="s">
        <v>12</v>
      </c>
      <c r="X20" s="24"/>
      <c r="Y20" s="18" t="s">
        <v>13</v>
      </c>
      <c r="Z20" s="20" t="s">
        <v>12</v>
      </c>
      <c r="AA20" s="24"/>
      <c r="AB20" s="21" t="s">
        <v>13</v>
      </c>
      <c r="AC20" s="22" t="s">
        <v>12</v>
      </c>
      <c r="AD20" s="22">
        <f>AA20-X20</f>
        <v>0</v>
      </c>
      <c r="AE20" s="23" t="s">
        <v>13</v>
      </c>
    </row>
    <row r="21" spans="1:31" s="5" customFormat="1" ht="14.15" customHeight="1" x14ac:dyDescent="0.25">
      <c r="A21" s="35"/>
      <c r="B21" s="35"/>
      <c r="C21" s="35" t="s">
        <v>19</v>
      </c>
      <c r="D21" s="13" t="s">
        <v>58</v>
      </c>
      <c r="E21" s="17" t="s">
        <v>12</v>
      </c>
      <c r="F21" s="24"/>
      <c r="G21" s="18" t="s">
        <v>13</v>
      </c>
      <c r="H21" s="20" t="s">
        <v>12</v>
      </c>
      <c r="I21" s="24"/>
      <c r="J21" s="21" t="s">
        <v>12</v>
      </c>
      <c r="K21" s="22" t="s">
        <v>12</v>
      </c>
      <c r="L21" s="22">
        <f>I21-F21</f>
        <v>0</v>
      </c>
      <c r="M21" s="23" t="s">
        <v>13</v>
      </c>
      <c r="N21" s="17" t="s">
        <v>12</v>
      </c>
      <c r="O21" s="24"/>
      <c r="P21" s="18" t="s">
        <v>13</v>
      </c>
      <c r="Q21" s="20" t="s">
        <v>12</v>
      </c>
      <c r="R21" s="24"/>
      <c r="S21" s="21" t="s">
        <v>13</v>
      </c>
      <c r="T21" s="22" t="s">
        <v>12</v>
      </c>
      <c r="U21" s="22">
        <f>R21-O21</f>
        <v>0</v>
      </c>
      <c r="V21" s="23" t="s">
        <v>13</v>
      </c>
      <c r="W21" s="17" t="s">
        <v>12</v>
      </c>
      <c r="X21" s="24"/>
      <c r="Y21" s="18" t="s">
        <v>13</v>
      </c>
      <c r="Z21" s="20" t="s">
        <v>12</v>
      </c>
      <c r="AA21" s="24"/>
      <c r="AB21" s="21" t="s">
        <v>13</v>
      </c>
      <c r="AC21" s="22" t="s">
        <v>12</v>
      </c>
      <c r="AD21" s="22">
        <f>AA21-X21</f>
        <v>0</v>
      </c>
      <c r="AE21" s="23" t="s">
        <v>13</v>
      </c>
    </row>
    <row r="22" spans="1:31" s="5" customFormat="1" ht="18.75" customHeight="1" x14ac:dyDescent="0.25">
      <c r="A22" s="141" t="s">
        <v>17</v>
      </c>
      <c r="B22" s="141"/>
      <c r="C22" s="141"/>
      <c r="D22" s="141"/>
      <c r="E22" s="29"/>
      <c r="F22" s="29">
        <f>F7+F14+F15+F16</f>
        <v>0</v>
      </c>
      <c r="G22" s="30"/>
      <c r="H22" s="29"/>
      <c r="I22" s="29">
        <f>I7+I14+I15+I16</f>
        <v>0</v>
      </c>
      <c r="J22" s="29"/>
      <c r="K22" s="28"/>
      <c r="L22" s="28">
        <f>L7+L14+L15+L16</f>
        <v>0</v>
      </c>
      <c r="M22" s="31"/>
      <c r="N22" s="29"/>
      <c r="O22" s="29">
        <f>O7+O14+O15+O16</f>
        <v>0</v>
      </c>
      <c r="P22" s="30"/>
      <c r="Q22" s="29"/>
      <c r="R22" s="29">
        <f>R7+R14+R15+R16</f>
        <v>0</v>
      </c>
      <c r="S22" s="30"/>
      <c r="T22" s="28"/>
      <c r="U22" s="28">
        <f>U7+U14+U15+U16</f>
        <v>0</v>
      </c>
      <c r="V22" s="31"/>
      <c r="W22" s="29"/>
      <c r="X22" s="29">
        <f>X7+X14+X15+X16</f>
        <v>0</v>
      </c>
      <c r="Y22" s="30"/>
      <c r="Z22" s="29"/>
      <c r="AA22" s="29">
        <f>AA7+AA14+AA15+AA16</f>
        <v>0</v>
      </c>
      <c r="AB22" s="30"/>
      <c r="AC22" s="28"/>
      <c r="AD22" s="28">
        <f>AD7+AD14+AD15+AD16</f>
        <v>0</v>
      </c>
      <c r="AE22" s="31"/>
    </row>
    <row r="23" spans="1:31" s="5" customFormat="1" ht="14.15" customHeight="1" x14ac:dyDescent="0.25">
      <c r="A23" s="12" t="s">
        <v>16</v>
      </c>
      <c r="B23" s="139" t="s">
        <v>18</v>
      </c>
      <c r="C23" s="139"/>
      <c r="D23" s="139"/>
      <c r="E23" s="17"/>
      <c r="F23" s="24"/>
      <c r="G23" s="25"/>
      <c r="H23" s="20"/>
      <c r="I23" s="18"/>
      <c r="J23" s="21"/>
      <c r="K23" s="22"/>
      <c r="L23" s="23">
        <f t="shared" ref="L23:L33" si="0">I23-F23</f>
        <v>0</v>
      </c>
      <c r="M23" s="23"/>
      <c r="N23" s="17"/>
      <c r="O23" s="24"/>
      <c r="P23" s="25"/>
      <c r="Q23" s="20"/>
      <c r="R23" s="18"/>
      <c r="S23" s="21"/>
      <c r="T23" s="22"/>
      <c r="U23" s="23">
        <f>R23-O23</f>
        <v>0</v>
      </c>
      <c r="V23" s="23"/>
      <c r="W23" s="17"/>
      <c r="X23" s="24"/>
      <c r="Y23" s="25"/>
      <c r="Z23" s="20"/>
      <c r="AA23" s="18"/>
      <c r="AB23" s="21"/>
      <c r="AC23" s="22"/>
      <c r="AD23" s="23">
        <f>AA23-X23</f>
        <v>0</v>
      </c>
      <c r="AE23" s="23"/>
    </row>
    <row r="24" spans="1:31" s="5" customFormat="1" ht="14.15" customHeight="1" x14ac:dyDescent="0.25">
      <c r="A24" s="12"/>
      <c r="B24" s="35"/>
      <c r="C24" s="35" t="s">
        <v>66</v>
      </c>
      <c r="D24" s="35"/>
      <c r="E24" s="17" t="s">
        <v>12</v>
      </c>
      <c r="F24" s="24">
        <v>0</v>
      </c>
      <c r="G24" s="25" t="s">
        <v>13</v>
      </c>
      <c r="H24" s="20" t="s">
        <v>12</v>
      </c>
      <c r="I24" s="18">
        <v>0</v>
      </c>
      <c r="J24" s="21" t="s">
        <v>12</v>
      </c>
      <c r="K24" s="22" t="s">
        <v>12</v>
      </c>
      <c r="L24" s="23">
        <f t="shared" ref="L24" si="1">I24-F24</f>
        <v>0</v>
      </c>
      <c r="M24" s="23" t="s">
        <v>13</v>
      </c>
      <c r="N24" s="17" t="s">
        <v>12</v>
      </c>
      <c r="O24" s="24">
        <v>0</v>
      </c>
      <c r="P24" s="25" t="s">
        <v>13</v>
      </c>
      <c r="Q24" s="20" t="s">
        <v>12</v>
      </c>
      <c r="R24" s="18">
        <v>0</v>
      </c>
      <c r="S24" s="21" t="s">
        <v>13</v>
      </c>
      <c r="T24" s="22" t="s">
        <v>12</v>
      </c>
      <c r="U24" s="23">
        <f>R24-O24</f>
        <v>0</v>
      </c>
      <c r="V24" s="23" t="s">
        <v>13</v>
      </c>
      <c r="W24" s="17" t="s">
        <v>12</v>
      </c>
      <c r="X24" s="24">
        <v>0</v>
      </c>
      <c r="Y24" s="25" t="s">
        <v>13</v>
      </c>
      <c r="Z24" s="20" t="s">
        <v>12</v>
      </c>
      <c r="AA24" s="18">
        <v>0</v>
      </c>
      <c r="AB24" s="21" t="s">
        <v>13</v>
      </c>
      <c r="AC24" s="22" t="s">
        <v>12</v>
      </c>
      <c r="AD24" s="23">
        <f>AA24-X24</f>
        <v>0</v>
      </c>
      <c r="AE24" s="23" t="s">
        <v>13</v>
      </c>
    </row>
    <row r="25" spans="1:31" s="5" customFormat="1" ht="14.15" customHeight="1" x14ac:dyDescent="0.25">
      <c r="A25" s="12" t="s">
        <v>19</v>
      </c>
      <c r="B25" s="139" t="s">
        <v>20</v>
      </c>
      <c r="C25" s="139"/>
      <c r="D25" s="139"/>
      <c r="E25" s="17"/>
      <c r="F25" s="24"/>
      <c r="G25" s="25"/>
      <c r="H25" s="20"/>
      <c r="I25" s="18"/>
      <c r="J25" s="21"/>
      <c r="K25" s="22"/>
      <c r="L25" s="23">
        <f t="shared" si="0"/>
        <v>0</v>
      </c>
      <c r="M25" s="23"/>
      <c r="N25" s="17"/>
      <c r="O25" s="24"/>
      <c r="P25" s="25"/>
      <c r="Q25" s="20"/>
      <c r="R25" s="18"/>
      <c r="S25" s="21"/>
      <c r="T25" s="22"/>
      <c r="U25" s="23">
        <f>R25-O25</f>
        <v>0</v>
      </c>
      <c r="V25" s="23"/>
      <c r="W25" s="17"/>
      <c r="X25" s="24"/>
      <c r="Y25" s="25"/>
      <c r="Z25" s="20"/>
      <c r="AA25" s="18"/>
      <c r="AB25" s="21"/>
      <c r="AC25" s="22"/>
      <c r="AD25" s="23">
        <f>AA25-X25</f>
        <v>0</v>
      </c>
      <c r="AE25" s="23"/>
    </row>
    <row r="26" spans="1:31" s="5" customFormat="1" ht="24" customHeight="1" x14ac:dyDescent="0.25">
      <c r="A26" s="14" t="s">
        <v>21</v>
      </c>
      <c r="B26" s="140" t="s">
        <v>98</v>
      </c>
      <c r="C26" s="139"/>
      <c r="D26" s="139"/>
      <c r="E26" s="17"/>
      <c r="F26" s="24"/>
      <c r="G26" s="25"/>
      <c r="H26" s="20"/>
      <c r="I26" s="18"/>
      <c r="J26" s="21"/>
      <c r="K26" s="22"/>
      <c r="L26" s="23">
        <f t="shared" si="0"/>
        <v>0</v>
      </c>
      <c r="M26" s="23"/>
      <c r="N26" s="17"/>
      <c r="O26" s="24"/>
      <c r="P26" s="25"/>
      <c r="Q26" s="20"/>
      <c r="R26" s="18"/>
      <c r="S26" s="21"/>
      <c r="T26" s="22"/>
      <c r="U26" s="23">
        <f>R26-O26</f>
        <v>0</v>
      </c>
      <c r="V26" s="23"/>
      <c r="W26" s="17"/>
      <c r="X26" s="24"/>
      <c r="Y26" s="25"/>
      <c r="Z26" s="20"/>
      <c r="AA26" s="18"/>
      <c r="AB26" s="21"/>
      <c r="AC26" s="22"/>
      <c r="AD26" s="23">
        <f>AA26-X26</f>
        <v>0</v>
      </c>
      <c r="AE26" s="23"/>
    </row>
    <row r="27" spans="1:31" s="5" customFormat="1" ht="14.15" customHeight="1" x14ac:dyDescent="0.25">
      <c r="A27" s="12" t="s">
        <v>23</v>
      </c>
      <c r="B27" s="35" t="s">
        <v>7</v>
      </c>
      <c r="C27" s="139" t="s">
        <v>24</v>
      </c>
      <c r="D27" s="139"/>
      <c r="E27" s="17"/>
      <c r="F27" s="24"/>
      <c r="G27" s="25"/>
      <c r="H27" s="20"/>
      <c r="I27" s="18"/>
      <c r="J27" s="21"/>
      <c r="K27" s="22"/>
      <c r="L27" s="23">
        <f t="shared" si="0"/>
        <v>0</v>
      </c>
      <c r="M27" s="23"/>
      <c r="N27" s="17"/>
      <c r="O27" s="24"/>
      <c r="P27" s="25"/>
      <c r="Q27" s="20"/>
      <c r="R27" s="18"/>
      <c r="S27" s="21"/>
      <c r="T27" s="22"/>
      <c r="U27" s="23">
        <f>R27-O27</f>
        <v>0</v>
      </c>
      <c r="V27" s="23"/>
      <c r="W27" s="17"/>
      <c r="X27" s="24"/>
      <c r="Y27" s="25"/>
      <c r="Z27" s="20"/>
      <c r="AA27" s="18"/>
      <c r="AB27" s="21"/>
      <c r="AC27" s="22"/>
      <c r="AD27" s="23">
        <f>AA27-X27</f>
        <v>0</v>
      </c>
      <c r="AE27" s="23"/>
    </row>
    <row r="28" spans="1:31" s="5" customFormat="1" ht="24" customHeight="1" x14ac:dyDescent="0.25">
      <c r="A28" s="35"/>
      <c r="B28" s="15" t="s">
        <v>9</v>
      </c>
      <c r="C28" s="140" t="s">
        <v>25</v>
      </c>
      <c r="D28" s="140"/>
      <c r="E28" s="17"/>
      <c r="F28" s="24">
        <f>SUM(F29:F31)+F33-F32</f>
        <v>0</v>
      </c>
      <c r="G28" s="25"/>
      <c r="H28" s="20"/>
      <c r="I28" s="24">
        <f>SUM(I29:I31)+I33-I32</f>
        <v>0</v>
      </c>
      <c r="J28" s="21"/>
      <c r="K28" s="22"/>
      <c r="L28" s="22">
        <f t="shared" si="0"/>
        <v>0</v>
      </c>
      <c r="M28" s="23"/>
      <c r="N28" s="17"/>
      <c r="O28" s="24">
        <f>SUM(O29:O31)+O33-O32</f>
        <v>0</v>
      </c>
      <c r="P28" s="25"/>
      <c r="Q28" s="20"/>
      <c r="R28" s="24">
        <f>SUM(R29:R31)+R33-R32</f>
        <v>0</v>
      </c>
      <c r="S28" s="21"/>
      <c r="T28" s="22"/>
      <c r="U28" s="22">
        <f>SUM(U29:U31)+U33-U32</f>
        <v>0</v>
      </c>
      <c r="V28" s="23"/>
      <c r="W28" s="17"/>
      <c r="X28" s="24">
        <f>SUM(X29:X31)+X33-X32</f>
        <v>0</v>
      </c>
      <c r="Y28" s="25"/>
      <c r="Z28" s="20"/>
      <c r="AA28" s="24">
        <f>SUM(AA29:AA31)+AA33-AA32</f>
        <v>0</v>
      </c>
      <c r="AB28" s="21"/>
      <c r="AC28" s="22"/>
      <c r="AD28" s="22">
        <f>SUM(AD29:AD31)+AD33-AD32</f>
        <v>0</v>
      </c>
      <c r="AE28" s="23"/>
    </row>
    <row r="29" spans="1:31" s="5" customFormat="1" ht="14.15" customHeight="1" x14ac:dyDescent="0.25">
      <c r="A29" s="35"/>
      <c r="B29" s="35"/>
      <c r="C29" s="35" t="s">
        <v>2</v>
      </c>
      <c r="D29" s="13" t="s">
        <v>26</v>
      </c>
      <c r="E29" s="17" t="s">
        <v>12</v>
      </c>
      <c r="F29" s="24"/>
      <c r="G29" s="25" t="s">
        <v>13</v>
      </c>
      <c r="H29" s="20" t="s">
        <v>12</v>
      </c>
      <c r="I29" s="18"/>
      <c r="J29" s="26" t="s">
        <v>12</v>
      </c>
      <c r="K29" s="22" t="s">
        <v>12</v>
      </c>
      <c r="L29" s="23">
        <f t="shared" si="0"/>
        <v>0</v>
      </c>
      <c r="M29" s="23" t="s">
        <v>13</v>
      </c>
      <c r="N29" s="17" t="s">
        <v>12</v>
      </c>
      <c r="O29" s="24"/>
      <c r="P29" s="25" t="s">
        <v>13</v>
      </c>
      <c r="Q29" s="20" t="s">
        <v>12</v>
      </c>
      <c r="R29" s="18"/>
      <c r="S29" s="26" t="s">
        <v>13</v>
      </c>
      <c r="T29" s="22" t="s">
        <v>12</v>
      </c>
      <c r="U29" s="23">
        <f>R29-O29</f>
        <v>0</v>
      </c>
      <c r="V29" s="23" t="s">
        <v>13</v>
      </c>
      <c r="W29" s="17" t="s">
        <v>12</v>
      </c>
      <c r="X29" s="24"/>
      <c r="Y29" s="25" t="s">
        <v>13</v>
      </c>
      <c r="Z29" s="20" t="s">
        <v>12</v>
      </c>
      <c r="AA29" s="18"/>
      <c r="AB29" s="26" t="s">
        <v>13</v>
      </c>
      <c r="AC29" s="22" t="s">
        <v>12</v>
      </c>
      <c r="AD29" s="23">
        <f>AA29-X29</f>
        <v>0</v>
      </c>
      <c r="AE29" s="23" t="s">
        <v>13</v>
      </c>
    </row>
    <row r="30" spans="1:31" s="5" customFormat="1" ht="14.15" customHeight="1" x14ac:dyDescent="0.25">
      <c r="A30" s="35"/>
      <c r="B30" s="35"/>
      <c r="C30" s="35" t="s">
        <v>4</v>
      </c>
      <c r="D30" s="13" t="s">
        <v>14</v>
      </c>
      <c r="E30" s="17" t="s">
        <v>12</v>
      </c>
      <c r="F30" s="24"/>
      <c r="G30" s="25" t="s">
        <v>13</v>
      </c>
      <c r="H30" s="20" t="s">
        <v>12</v>
      </c>
      <c r="I30" s="18"/>
      <c r="J30" s="26" t="s">
        <v>12</v>
      </c>
      <c r="K30" s="22" t="s">
        <v>12</v>
      </c>
      <c r="L30" s="23">
        <f t="shared" si="0"/>
        <v>0</v>
      </c>
      <c r="M30" s="23" t="s">
        <v>13</v>
      </c>
      <c r="N30" s="17" t="s">
        <v>12</v>
      </c>
      <c r="O30" s="24"/>
      <c r="P30" s="25" t="s">
        <v>13</v>
      </c>
      <c r="Q30" s="20" t="s">
        <v>12</v>
      </c>
      <c r="R30" s="18"/>
      <c r="S30" s="26" t="s">
        <v>13</v>
      </c>
      <c r="T30" s="22" t="s">
        <v>12</v>
      </c>
      <c r="U30" s="23">
        <f>R30-O30</f>
        <v>0</v>
      </c>
      <c r="V30" s="23" t="s">
        <v>13</v>
      </c>
      <c r="W30" s="17" t="s">
        <v>12</v>
      </c>
      <c r="X30" s="24"/>
      <c r="Y30" s="25" t="s">
        <v>13</v>
      </c>
      <c r="Z30" s="20" t="s">
        <v>12</v>
      </c>
      <c r="AA30" s="18"/>
      <c r="AB30" s="26" t="s">
        <v>13</v>
      </c>
      <c r="AC30" s="22" t="s">
        <v>12</v>
      </c>
      <c r="AD30" s="23">
        <f>AA30-X30</f>
        <v>0</v>
      </c>
      <c r="AE30" s="23" t="s">
        <v>13</v>
      </c>
    </row>
    <row r="31" spans="1:31" s="5" customFormat="1" ht="14.15" customHeight="1" x14ac:dyDescent="0.25">
      <c r="A31" s="35"/>
      <c r="B31" s="35"/>
      <c r="C31" s="35" t="s">
        <v>6</v>
      </c>
      <c r="D31" s="13" t="s">
        <v>15</v>
      </c>
      <c r="E31" s="17" t="s">
        <v>12</v>
      </c>
      <c r="F31" s="24"/>
      <c r="G31" s="25" t="s">
        <v>13</v>
      </c>
      <c r="H31" s="20" t="s">
        <v>12</v>
      </c>
      <c r="I31" s="18"/>
      <c r="J31" s="26" t="s">
        <v>12</v>
      </c>
      <c r="K31" s="22" t="s">
        <v>12</v>
      </c>
      <c r="L31" s="23">
        <f t="shared" si="0"/>
        <v>0</v>
      </c>
      <c r="M31" s="23" t="s">
        <v>13</v>
      </c>
      <c r="N31" s="17" t="s">
        <v>12</v>
      </c>
      <c r="O31" s="24"/>
      <c r="P31" s="25" t="s">
        <v>13</v>
      </c>
      <c r="Q31" s="20" t="s">
        <v>12</v>
      </c>
      <c r="R31" s="18"/>
      <c r="S31" s="26" t="s">
        <v>13</v>
      </c>
      <c r="T31" s="22" t="s">
        <v>12</v>
      </c>
      <c r="U31" s="23">
        <f>R31-O31</f>
        <v>0</v>
      </c>
      <c r="V31" s="23" t="s">
        <v>13</v>
      </c>
      <c r="W31" s="17" t="s">
        <v>12</v>
      </c>
      <c r="X31" s="24"/>
      <c r="Y31" s="25" t="s">
        <v>13</v>
      </c>
      <c r="Z31" s="20" t="s">
        <v>12</v>
      </c>
      <c r="AA31" s="18"/>
      <c r="AB31" s="26" t="s">
        <v>13</v>
      </c>
      <c r="AC31" s="22" t="s">
        <v>12</v>
      </c>
      <c r="AD31" s="23">
        <f>AA31-X31</f>
        <v>0</v>
      </c>
      <c r="AE31" s="23" t="s">
        <v>13</v>
      </c>
    </row>
    <row r="32" spans="1:31" s="5" customFormat="1" ht="14.15" customHeight="1" x14ac:dyDescent="0.25">
      <c r="A32" s="35"/>
      <c r="B32" s="35"/>
      <c r="C32" s="35" t="s">
        <v>16</v>
      </c>
      <c r="D32" s="13" t="s">
        <v>59</v>
      </c>
      <c r="E32" s="17" t="s">
        <v>12</v>
      </c>
      <c r="F32" s="24"/>
      <c r="G32" s="25" t="s">
        <v>13</v>
      </c>
      <c r="H32" s="20" t="s">
        <v>12</v>
      </c>
      <c r="I32" s="24"/>
      <c r="J32" s="26" t="s">
        <v>12</v>
      </c>
      <c r="K32" s="22" t="s">
        <v>12</v>
      </c>
      <c r="L32" s="22">
        <f t="shared" si="0"/>
        <v>0</v>
      </c>
      <c r="M32" s="23" t="s">
        <v>13</v>
      </c>
      <c r="N32" s="17" t="s">
        <v>12</v>
      </c>
      <c r="O32" s="24"/>
      <c r="P32" s="25" t="s">
        <v>13</v>
      </c>
      <c r="Q32" s="20" t="s">
        <v>12</v>
      </c>
      <c r="R32" s="24"/>
      <c r="S32" s="26" t="s">
        <v>13</v>
      </c>
      <c r="T32" s="22" t="s">
        <v>12</v>
      </c>
      <c r="U32" s="22">
        <f>R32-O32</f>
        <v>0</v>
      </c>
      <c r="V32" s="23" t="s">
        <v>13</v>
      </c>
      <c r="W32" s="17" t="s">
        <v>12</v>
      </c>
      <c r="X32" s="24"/>
      <c r="Y32" s="25" t="s">
        <v>13</v>
      </c>
      <c r="Z32" s="20" t="s">
        <v>12</v>
      </c>
      <c r="AA32" s="24"/>
      <c r="AB32" s="26" t="s">
        <v>13</v>
      </c>
      <c r="AC32" s="22" t="s">
        <v>12</v>
      </c>
      <c r="AD32" s="22">
        <f>AA32-X32</f>
        <v>0</v>
      </c>
      <c r="AE32" s="23" t="s">
        <v>13</v>
      </c>
    </row>
    <row r="33" spans="1:36" s="5" customFormat="1" ht="14.15" customHeight="1" x14ac:dyDescent="0.25">
      <c r="A33" s="35"/>
      <c r="B33" s="35"/>
      <c r="C33" s="35" t="s">
        <v>19</v>
      </c>
      <c r="D33" s="13" t="s">
        <v>60</v>
      </c>
      <c r="E33" s="17" t="s">
        <v>12</v>
      </c>
      <c r="F33" s="24"/>
      <c r="G33" s="25" t="s">
        <v>13</v>
      </c>
      <c r="H33" s="20" t="s">
        <v>12</v>
      </c>
      <c r="I33" s="24"/>
      <c r="J33" s="26" t="s">
        <v>12</v>
      </c>
      <c r="K33" s="22" t="s">
        <v>12</v>
      </c>
      <c r="L33" s="22">
        <f t="shared" si="0"/>
        <v>0</v>
      </c>
      <c r="M33" s="23" t="s">
        <v>13</v>
      </c>
      <c r="N33" s="17" t="s">
        <v>12</v>
      </c>
      <c r="O33" s="24"/>
      <c r="P33" s="25" t="s">
        <v>13</v>
      </c>
      <c r="Q33" s="20" t="s">
        <v>12</v>
      </c>
      <c r="R33" s="24"/>
      <c r="S33" s="26" t="s">
        <v>13</v>
      </c>
      <c r="T33" s="22" t="s">
        <v>12</v>
      </c>
      <c r="U33" s="22">
        <f>R33-O33</f>
        <v>0</v>
      </c>
      <c r="V33" s="23" t="s">
        <v>13</v>
      </c>
      <c r="W33" s="17" t="s">
        <v>12</v>
      </c>
      <c r="X33" s="24"/>
      <c r="Y33" s="25" t="s">
        <v>13</v>
      </c>
      <c r="Z33" s="20" t="s">
        <v>12</v>
      </c>
      <c r="AA33" s="24"/>
      <c r="AB33" s="26" t="s">
        <v>13</v>
      </c>
      <c r="AC33" s="22" t="s">
        <v>12</v>
      </c>
      <c r="AD33" s="22">
        <f>AA33-X33</f>
        <v>0</v>
      </c>
      <c r="AE33" s="23" t="s">
        <v>13</v>
      </c>
    </row>
    <row r="34" spans="1:36" s="5" customFormat="1" ht="13" customHeight="1" x14ac:dyDescent="0.25">
      <c r="A34" s="141" t="s">
        <v>27</v>
      </c>
      <c r="B34" s="141"/>
      <c r="C34" s="141"/>
      <c r="D34" s="141"/>
      <c r="E34" s="29"/>
      <c r="F34" s="29">
        <f>F23+F25+F26+F27+F28</f>
        <v>0</v>
      </c>
      <c r="G34" s="30"/>
      <c r="H34" s="29"/>
      <c r="I34" s="29">
        <f>I23+I25+I26+I27+I28</f>
        <v>0</v>
      </c>
      <c r="J34" s="29"/>
      <c r="K34" s="28"/>
      <c r="L34" s="28">
        <f>L23+L25+L26+L27+L28</f>
        <v>0</v>
      </c>
      <c r="M34" s="31"/>
      <c r="N34" s="29"/>
      <c r="O34" s="29">
        <f>O23+O25+O26+O27+O28</f>
        <v>0</v>
      </c>
      <c r="P34" s="30"/>
      <c r="Q34" s="29"/>
      <c r="R34" s="29">
        <f>R23+R25+R26+R27+R28</f>
        <v>0</v>
      </c>
      <c r="S34" s="30"/>
      <c r="T34" s="28"/>
      <c r="U34" s="28">
        <f>U23+U25+U26+U27+U28</f>
        <v>0</v>
      </c>
      <c r="V34" s="31"/>
      <c r="W34" s="29"/>
      <c r="X34" s="29">
        <f>X23+X25+X26+X27+X28</f>
        <v>0</v>
      </c>
      <c r="Y34" s="30"/>
      <c r="Z34" s="29"/>
      <c r="AA34" s="29">
        <f>AA23+AA25+AA26+AA27+AA28</f>
        <v>0</v>
      </c>
      <c r="AB34" s="30"/>
      <c r="AC34" s="28"/>
      <c r="AD34" s="28">
        <f>AD23+AD25+AD26+AD27+AD28</f>
        <v>0</v>
      </c>
      <c r="AE34" s="31"/>
    </row>
    <row r="35" spans="1:36" s="5" customFormat="1" ht="26.25" customHeight="1" x14ac:dyDescent="0.25">
      <c r="A35" s="14" t="s">
        <v>28</v>
      </c>
      <c r="B35" s="140" t="s">
        <v>29</v>
      </c>
      <c r="C35" s="140"/>
      <c r="D35" s="140"/>
      <c r="E35" s="17"/>
      <c r="F35" s="24"/>
      <c r="G35" s="25"/>
      <c r="H35" s="20"/>
      <c r="I35" s="18"/>
      <c r="J35" s="21"/>
      <c r="K35" s="22"/>
      <c r="L35" s="23">
        <f>I35-F35</f>
        <v>0</v>
      </c>
      <c r="M35" s="23"/>
      <c r="N35" s="17"/>
      <c r="O35" s="24"/>
      <c r="P35" s="25"/>
      <c r="Q35" s="20"/>
      <c r="R35" s="18"/>
      <c r="S35" s="21"/>
      <c r="T35" s="22"/>
      <c r="U35" s="23">
        <f>R35-O35</f>
        <v>0</v>
      </c>
      <c r="V35" s="23"/>
      <c r="W35" s="17"/>
      <c r="X35" s="24"/>
      <c r="Y35" s="25"/>
      <c r="Z35" s="20"/>
      <c r="AA35" s="18"/>
      <c r="AB35" s="21"/>
      <c r="AC35" s="22"/>
      <c r="AD35" s="23">
        <f>AA35-X35</f>
        <v>0</v>
      </c>
      <c r="AE35" s="23"/>
    </row>
    <row r="36" spans="1:36" s="5" customFormat="1" ht="14.15" customHeight="1" x14ac:dyDescent="0.25">
      <c r="A36" s="12" t="s">
        <v>30</v>
      </c>
      <c r="B36" s="139" t="s">
        <v>31</v>
      </c>
      <c r="C36" s="139"/>
      <c r="D36" s="139"/>
      <c r="E36" s="17"/>
      <c r="F36" s="24"/>
      <c r="G36" s="25"/>
      <c r="H36" s="20"/>
      <c r="I36" s="18"/>
      <c r="J36" s="21"/>
      <c r="K36" s="22"/>
      <c r="L36" s="23">
        <f>I36-F36</f>
        <v>0</v>
      </c>
      <c r="M36" s="23"/>
      <c r="N36" s="17"/>
      <c r="O36" s="24"/>
      <c r="P36" s="25"/>
      <c r="Q36" s="20"/>
      <c r="R36" s="18"/>
      <c r="S36" s="21"/>
      <c r="T36" s="22"/>
      <c r="U36" s="23">
        <f>R36-O36</f>
        <v>0</v>
      </c>
      <c r="V36" s="23"/>
      <c r="W36" s="17"/>
      <c r="X36" s="24"/>
      <c r="Y36" s="25"/>
      <c r="Z36" s="20"/>
      <c r="AA36" s="18"/>
      <c r="AB36" s="21"/>
      <c r="AC36" s="22"/>
      <c r="AD36" s="23">
        <f>AA36-X36</f>
        <v>0</v>
      </c>
      <c r="AE36" s="23"/>
    </row>
    <row r="37" spans="1:36" s="5" customFormat="1" ht="14.15" customHeight="1" x14ac:dyDescent="0.25">
      <c r="A37" s="12" t="s">
        <v>32</v>
      </c>
      <c r="B37" s="139" t="s">
        <v>33</v>
      </c>
      <c r="C37" s="139"/>
      <c r="D37" s="139"/>
      <c r="E37" s="17"/>
      <c r="F37" s="24"/>
      <c r="G37" s="25"/>
      <c r="H37" s="20"/>
      <c r="I37" s="18"/>
      <c r="J37" s="21"/>
      <c r="K37" s="22"/>
      <c r="L37" s="23">
        <f>I37-F37</f>
        <v>0</v>
      </c>
      <c r="M37" s="23"/>
      <c r="N37" s="17"/>
      <c r="O37" s="24"/>
      <c r="P37" s="25"/>
      <c r="Q37" s="20"/>
      <c r="R37" s="18"/>
      <c r="S37" s="21"/>
      <c r="T37" s="22"/>
      <c r="U37" s="23">
        <f>R37-O37</f>
        <v>0</v>
      </c>
      <c r="V37" s="23"/>
      <c r="W37" s="17"/>
      <c r="X37" s="24"/>
      <c r="Y37" s="25"/>
      <c r="Z37" s="20"/>
      <c r="AA37" s="18"/>
      <c r="AB37" s="21"/>
      <c r="AC37" s="22"/>
      <c r="AD37" s="23">
        <f>AA37-X37</f>
        <v>0</v>
      </c>
      <c r="AE37" s="23"/>
    </row>
    <row r="38" spans="1:36" s="5" customFormat="1" ht="14.15" customHeight="1" x14ac:dyDescent="0.25">
      <c r="A38" s="12" t="s">
        <v>34</v>
      </c>
      <c r="B38" s="139" t="s">
        <v>36</v>
      </c>
      <c r="C38" s="139"/>
      <c r="D38" s="139"/>
      <c r="E38" s="17"/>
      <c r="F38" s="24"/>
      <c r="G38" s="25"/>
      <c r="H38" s="20"/>
      <c r="I38" s="18"/>
      <c r="J38" s="21"/>
      <c r="K38" s="22"/>
      <c r="L38" s="23">
        <f>I38-F38</f>
        <v>0</v>
      </c>
      <c r="M38" s="23"/>
      <c r="N38" s="17"/>
      <c r="O38" s="24"/>
      <c r="P38" s="25"/>
      <c r="Q38" s="20"/>
      <c r="R38" s="18"/>
      <c r="S38" s="21"/>
      <c r="T38" s="22"/>
      <c r="U38" s="23">
        <f>R38-O38</f>
        <v>0</v>
      </c>
      <c r="V38" s="23"/>
      <c r="W38" s="17"/>
      <c r="X38" s="24"/>
      <c r="Y38" s="25"/>
      <c r="Z38" s="20"/>
      <c r="AA38" s="18"/>
      <c r="AB38" s="21"/>
      <c r="AC38" s="22"/>
      <c r="AD38" s="23">
        <f>AA38-X38</f>
        <v>0</v>
      </c>
      <c r="AE38" s="23"/>
    </row>
    <row r="39" spans="1:36" s="5" customFormat="1" ht="18.75" customHeight="1" x14ac:dyDescent="0.25">
      <c r="A39" s="16" t="s">
        <v>35</v>
      </c>
      <c r="B39" s="144" t="s">
        <v>54</v>
      </c>
      <c r="C39" s="144"/>
      <c r="D39" s="144"/>
      <c r="E39" s="32"/>
      <c r="F39" s="32">
        <f>F22-F34+F35+F36-F37-F38</f>
        <v>0</v>
      </c>
      <c r="G39" s="33"/>
      <c r="H39" s="32"/>
      <c r="I39" s="32">
        <f>I22-I34+I35+I36-I37-I38</f>
        <v>0</v>
      </c>
      <c r="J39" s="32"/>
      <c r="K39" s="32"/>
      <c r="L39" s="32">
        <f>L22-L34+L35+L36-L37-L38</f>
        <v>0</v>
      </c>
      <c r="M39" s="33"/>
      <c r="N39" s="32"/>
      <c r="O39" s="32">
        <f>O22-O34+O35+O36-O37-O38</f>
        <v>0</v>
      </c>
      <c r="P39" s="33"/>
      <c r="Q39" s="32"/>
      <c r="R39" s="32">
        <f>R22-R34+R35+R36-R37-R38</f>
        <v>0</v>
      </c>
      <c r="S39" s="33">
        <f>S22-S34+S35+S36-S37-S38</f>
        <v>0</v>
      </c>
      <c r="T39" s="32">
        <f>T22-T34+T35+T36-T37-T38</f>
        <v>0</v>
      </c>
      <c r="U39" s="32">
        <f>U22-U34+U35+U36-U37-U38</f>
        <v>0</v>
      </c>
      <c r="V39" s="33"/>
      <c r="W39" s="32"/>
      <c r="X39" s="32">
        <f>X22-X34+X35+X36-X37-X38</f>
        <v>0</v>
      </c>
      <c r="Y39" s="33"/>
      <c r="Z39" s="32"/>
      <c r="AA39" s="32">
        <f>AA22-AA34+AA35+AA36-AA37-AA38</f>
        <v>0</v>
      </c>
      <c r="AB39" s="33"/>
      <c r="AC39" s="32"/>
      <c r="AD39" s="32">
        <f>AD22-AD34+AD35+AD36-AD37-AD38</f>
        <v>0</v>
      </c>
      <c r="AE39" s="33"/>
    </row>
    <row r="40" spans="1:36" s="5" customFormat="1" ht="14.15" customHeight="1" x14ac:dyDescent="0.25">
      <c r="A40" s="12" t="s">
        <v>37</v>
      </c>
      <c r="B40" s="139" t="s">
        <v>38</v>
      </c>
      <c r="C40" s="139"/>
      <c r="D40" s="139"/>
      <c r="E40" s="17"/>
      <c r="F40" s="24"/>
      <c r="G40" s="25"/>
      <c r="H40" s="20"/>
      <c r="I40" s="18"/>
      <c r="J40" s="21"/>
      <c r="K40" s="22"/>
      <c r="L40" s="23">
        <f>I40-F40</f>
        <v>0</v>
      </c>
      <c r="M40" s="23"/>
      <c r="N40" s="17"/>
      <c r="O40" s="24"/>
      <c r="P40" s="25"/>
      <c r="Q40" s="20"/>
      <c r="R40" s="18"/>
      <c r="S40" s="21"/>
      <c r="T40" s="22"/>
      <c r="U40" s="23">
        <f>R40-O40</f>
        <v>0</v>
      </c>
      <c r="V40" s="23"/>
      <c r="W40" s="17"/>
      <c r="X40" s="24"/>
      <c r="Y40" s="25"/>
      <c r="Z40" s="20"/>
      <c r="AA40" s="18"/>
      <c r="AB40" s="21"/>
      <c r="AC40" s="22"/>
      <c r="AD40" s="23">
        <f>AA40-X40</f>
        <v>0</v>
      </c>
      <c r="AE40" s="23"/>
    </row>
    <row r="41" spans="1:36" s="5" customFormat="1" ht="14.15" customHeight="1" x14ac:dyDescent="0.25">
      <c r="A41" s="12" t="s">
        <v>39</v>
      </c>
      <c r="B41" s="139" t="s">
        <v>40</v>
      </c>
      <c r="C41" s="139"/>
      <c r="D41" s="139"/>
      <c r="E41" s="17"/>
      <c r="F41" s="24"/>
      <c r="G41" s="25"/>
      <c r="H41" s="20"/>
      <c r="I41" s="18"/>
      <c r="J41" s="21"/>
      <c r="K41" s="22"/>
      <c r="L41" s="23">
        <f>I41-F41</f>
        <v>0</v>
      </c>
      <c r="M41" s="23"/>
      <c r="N41" s="17"/>
      <c r="O41" s="24"/>
      <c r="P41" s="25"/>
      <c r="Q41" s="20"/>
      <c r="R41" s="18"/>
      <c r="S41" s="21"/>
      <c r="T41" s="22"/>
      <c r="U41" s="23">
        <f>R41-O41</f>
        <v>0</v>
      </c>
      <c r="V41" s="23"/>
      <c r="W41" s="17"/>
      <c r="X41" s="24"/>
      <c r="Y41" s="25"/>
      <c r="Z41" s="20"/>
      <c r="AA41" s="18"/>
      <c r="AB41" s="21"/>
      <c r="AC41" s="22"/>
      <c r="AD41" s="23">
        <f>(AD39-AD38-AD40)*-1</f>
        <v>0</v>
      </c>
      <c r="AE41" s="23"/>
    </row>
    <row r="42" spans="1:36" s="5" customFormat="1" ht="18.75" customHeight="1" x14ac:dyDescent="0.25">
      <c r="A42" s="16" t="s">
        <v>41</v>
      </c>
      <c r="B42" s="144" t="s">
        <v>42</v>
      </c>
      <c r="C42" s="144"/>
      <c r="D42" s="144"/>
      <c r="E42" s="32"/>
      <c r="F42" s="32">
        <f>F39-F40+F41</f>
        <v>0</v>
      </c>
      <c r="G42" s="32"/>
      <c r="H42" s="32"/>
      <c r="I42" s="32">
        <f>I39-I40+I41</f>
        <v>0</v>
      </c>
      <c r="J42" s="32"/>
      <c r="K42" s="32"/>
      <c r="L42" s="32">
        <f>L39-L40+L41</f>
        <v>0</v>
      </c>
      <c r="M42" s="33"/>
      <c r="N42" s="32"/>
      <c r="O42" s="32">
        <f>O39-O40+O41</f>
        <v>0</v>
      </c>
      <c r="P42" s="32"/>
      <c r="Q42" s="32"/>
      <c r="R42" s="32">
        <f>R39-R40+R41</f>
        <v>0</v>
      </c>
      <c r="S42" s="33"/>
      <c r="T42" s="32"/>
      <c r="U42" s="32">
        <f>U39-U40+U41</f>
        <v>0</v>
      </c>
      <c r="V42" s="33"/>
      <c r="W42" s="32"/>
      <c r="X42" s="32">
        <f>X39-X40+X41</f>
        <v>0</v>
      </c>
      <c r="Y42" s="34"/>
      <c r="Z42" s="32"/>
      <c r="AA42" s="32">
        <f>AA39-AA40+AA41</f>
        <v>0</v>
      </c>
      <c r="AB42" s="33"/>
      <c r="AC42" s="32"/>
      <c r="AD42" s="32">
        <f>AD39-AD40+AD41</f>
        <v>0</v>
      </c>
      <c r="AE42" s="33"/>
    </row>
    <row r="43" spans="1:36" x14ac:dyDescent="0.25">
      <c r="E43" s="24"/>
      <c r="F43" s="24"/>
      <c r="G43" s="25"/>
      <c r="H43" s="24"/>
      <c r="I43" s="18"/>
      <c r="J43" s="18"/>
      <c r="K43" s="22"/>
      <c r="L43" s="23"/>
      <c r="M43" s="23"/>
      <c r="N43" s="24"/>
      <c r="O43" s="24"/>
      <c r="P43" s="25"/>
      <c r="Q43" s="24"/>
      <c r="R43" s="18"/>
      <c r="S43" s="18"/>
      <c r="T43" s="22"/>
      <c r="U43" s="23"/>
      <c r="V43" s="23"/>
      <c r="W43" s="24"/>
      <c r="X43" s="24"/>
      <c r="Y43" s="25"/>
      <c r="Z43" s="24"/>
      <c r="AA43" s="18"/>
      <c r="AB43" s="18"/>
      <c r="AC43" s="22"/>
      <c r="AD43" s="23"/>
      <c r="AE43" s="23"/>
      <c r="AF43" s="5"/>
    </row>
    <row r="44" spans="1:36" s="5" customFormat="1" ht="15" customHeight="1" outlineLevel="1" x14ac:dyDescent="0.25">
      <c r="A44" s="145" t="s">
        <v>62</v>
      </c>
      <c r="B44" s="146"/>
      <c r="C44" s="146"/>
      <c r="D44" s="146"/>
      <c r="E44" s="17"/>
      <c r="F44" s="24"/>
      <c r="G44" s="25"/>
      <c r="H44" s="20"/>
      <c r="I44" s="18"/>
      <c r="J44" s="21"/>
      <c r="K44" s="22"/>
      <c r="L44" s="23"/>
      <c r="M44" s="23"/>
      <c r="N44" s="17"/>
      <c r="O44" s="24"/>
      <c r="P44" s="25"/>
      <c r="Q44" s="20"/>
      <c r="R44" s="18"/>
      <c r="S44" s="21"/>
      <c r="T44" s="22"/>
      <c r="U44" s="23"/>
      <c r="V44" s="23"/>
      <c r="W44" s="17"/>
      <c r="X44" s="24"/>
      <c r="Y44" s="25"/>
      <c r="Z44" s="20"/>
      <c r="AA44" s="18"/>
      <c r="AB44" s="21"/>
      <c r="AC44" s="22"/>
      <c r="AD44" s="23"/>
      <c r="AE44" s="23"/>
    </row>
    <row r="45" spans="1:36" s="5" customFormat="1" ht="15" customHeight="1" outlineLevel="1" x14ac:dyDescent="0.25">
      <c r="A45" s="12"/>
      <c r="B45" s="139" t="s">
        <v>40</v>
      </c>
      <c r="C45" s="139"/>
      <c r="D45" s="139"/>
      <c r="E45" s="17"/>
      <c r="F45" s="24">
        <f>F41</f>
        <v>0</v>
      </c>
      <c r="G45" s="25"/>
      <c r="H45" s="20"/>
      <c r="I45" s="18">
        <f>I41</f>
        <v>0</v>
      </c>
      <c r="J45" s="21"/>
      <c r="K45" s="22"/>
      <c r="L45" s="23">
        <f>L41</f>
        <v>0</v>
      </c>
      <c r="M45" s="23"/>
      <c r="N45" s="17"/>
      <c r="O45" s="24">
        <f>O41</f>
        <v>0</v>
      </c>
      <c r="P45" s="25"/>
      <c r="Q45" s="20"/>
      <c r="R45" s="18">
        <f>R41</f>
        <v>0</v>
      </c>
      <c r="S45" s="21"/>
      <c r="T45" s="22"/>
      <c r="U45" s="23">
        <f>U41</f>
        <v>0</v>
      </c>
      <c r="V45" s="23"/>
      <c r="W45" s="17"/>
      <c r="X45" s="24">
        <f>X41</f>
        <v>0</v>
      </c>
      <c r="Y45" s="25"/>
      <c r="Z45" s="20"/>
      <c r="AA45" s="18">
        <f>AA41</f>
        <v>0</v>
      </c>
      <c r="AB45" s="21"/>
      <c r="AC45" s="22"/>
      <c r="AD45" s="23">
        <f>AD41</f>
        <v>0</v>
      </c>
      <c r="AE45" s="23"/>
      <c r="AG45" s="132" t="s">
        <v>65</v>
      </c>
      <c r="AH45" s="133"/>
      <c r="AI45" s="133"/>
      <c r="AJ45" s="133"/>
    </row>
    <row r="46" spans="1:36" outlineLevel="1" x14ac:dyDescent="0.25">
      <c r="B46" s="139" t="s">
        <v>63</v>
      </c>
      <c r="C46" s="139"/>
      <c r="D46" s="139"/>
      <c r="E46" s="17"/>
      <c r="F46" s="24"/>
      <c r="G46" s="25"/>
      <c r="H46" s="20"/>
      <c r="I46" s="18"/>
      <c r="J46" s="21"/>
      <c r="K46" s="22"/>
      <c r="L46" s="23">
        <f>I46-F46</f>
        <v>0</v>
      </c>
      <c r="M46" s="23"/>
      <c r="N46" s="17"/>
      <c r="O46" s="24"/>
      <c r="P46" s="25"/>
      <c r="Q46" s="20"/>
      <c r="R46" s="18"/>
      <c r="S46" s="21"/>
      <c r="T46" s="22"/>
      <c r="U46" s="23">
        <f>R46-O46</f>
        <v>0</v>
      </c>
      <c r="V46" s="23"/>
      <c r="W46" s="17"/>
      <c r="X46" s="24"/>
      <c r="Y46" s="25"/>
      <c r="Z46" s="20"/>
      <c r="AA46" s="18"/>
      <c r="AB46" s="21"/>
      <c r="AC46" s="22"/>
      <c r="AD46" s="23">
        <f>AA46-X46</f>
        <v>0</v>
      </c>
      <c r="AE46" s="23"/>
      <c r="AF46" s="5"/>
      <c r="AG46" s="133"/>
      <c r="AH46" s="133"/>
      <c r="AI46" s="133"/>
      <c r="AJ46" s="133"/>
    </row>
    <row r="47" spans="1:36" s="5" customFormat="1" ht="18.75" customHeight="1" outlineLevel="1" x14ac:dyDescent="0.25">
      <c r="A47" s="16"/>
      <c r="B47" s="144" t="s">
        <v>64</v>
      </c>
      <c r="C47" s="144"/>
      <c r="D47" s="144"/>
      <c r="E47" s="32"/>
      <c r="F47" s="32">
        <f>SUM(F45:F46)</f>
        <v>0</v>
      </c>
      <c r="G47" s="32"/>
      <c r="H47" s="32"/>
      <c r="I47" s="32">
        <f>SUM(I45:I46)</f>
        <v>0</v>
      </c>
      <c r="J47" s="32"/>
      <c r="K47" s="32"/>
      <c r="L47" s="32">
        <f>SUM(L45:L46)</f>
        <v>0</v>
      </c>
      <c r="M47" s="33"/>
      <c r="N47" s="32"/>
      <c r="O47" s="32">
        <f>SUM(O45:O46)</f>
        <v>0</v>
      </c>
      <c r="P47" s="32"/>
      <c r="Q47" s="32"/>
      <c r="R47" s="32">
        <f>SUM(R45:R46)</f>
        <v>0</v>
      </c>
      <c r="S47" s="33"/>
      <c r="T47" s="32"/>
      <c r="U47" s="32">
        <f>SUM(U45:U46)</f>
        <v>0</v>
      </c>
      <c r="V47" s="33"/>
      <c r="W47" s="32"/>
      <c r="X47" s="32">
        <f>SUM(X45:X46)</f>
        <v>0</v>
      </c>
      <c r="Y47" s="34"/>
      <c r="Z47" s="32"/>
      <c r="AA47" s="32">
        <f>SUM(AA45:AA46)</f>
        <v>0</v>
      </c>
      <c r="AB47" s="33"/>
      <c r="AC47" s="32"/>
      <c r="AD47" s="32">
        <f>SUM(AD45:AD46)</f>
        <v>0</v>
      </c>
      <c r="AE47" s="33"/>
      <c r="AG47" s="133"/>
      <c r="AH47" s="133"/>
      <c r="AI47" s="133"/>
      <c r="AJ47" s="133"/>
    </row>
    <row r="48" spans="1:36" x14ac:dyDescent="0.25">
      <c r="D48" s="6"/>
      <c r="F48" s="6"/>
      <c r="G48" s="6"/>
      <c r="I48" s="6"/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  <c r="AD48" s="6"/>
      <c r="AE48" s="6"/>
      <c r="AF48" s="6"/>
      <c r="AG48" s="6"/>
    </row>
    <row r="49" spans="4:33" x14ac:dyDescent="0.25">
      <c r="D49" s="6"/>
      <c r="F49" s="6"/>
      <c r="G49" s="6"/>
      <c r="I49" s="6"/>
      <c r="L49" s="6"/>
      <c r="M49" s="6"/>
      <c r="O49" s="6"/>
      <c r="P49" s="6"/>
      <c r="R49" s="6"/>
      <c r="S49" s="6"/>
      <c r="U49" s="6"/>
      <c r="V49" s="6"/>
      <c r="X49" s="6"/>
      <c r="Y49" s="6"/>
      <c r="AA49" s="6"/>
      <c r="AB49" s="6"/>
      <c r="AD49" s="6"/>
      <c r="AE49" s="6"/>
      <c r="AF49" s="6"/>
      <c r="AG49" s="6"/>
    </row>
    <row r="50" spans="4:33" x14ac:dyDescent="0.25">
      <c r="D50" s="6"/>
      <c r="F50" s="6"/>
      <c r="G50" s="6"/>
      <c r="I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  <c r="AD50" s="6"/>
      <c r="AE50" s="6"/>
      <c r="AF50" s="6"/>
      <c r="AG50" s="6"/>
    </row>
    <row r="51" spans="4:33" x14ac:dyDescent="0.25">
      <c r="D51" s="6"/>
      <c r="F51" s="6"/>
      <c r="G51" s="6"/>
      <c r="I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  <c r="AD51" s="6"/>
      <c r="AE51" s="6"/>
      <c r="AF51" s="6"/>
      <c r="AG51" s="6"/>
    </row>
    <row r="52" spans="4:33" x14ac:dyDescent="0.25">
      <c r="D52" s="6"/>
      <c r="F52" s="6"/>
      <c r="G52" s="6"/>
      <c r="I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  <c r="AD52" s="6"/>
      <c r="AE52" s="6"/>
      <c r="AF52" s="6"/>
      <c r="AG52" s="6"/>
    </row>
  </sheetData>
  <mergeCells count="49">
    <mergeCell ref="A1:AE1"/>
    <mergeCell ref="E4:M4"/>
    <mergeCell ref="H6:J6"/>
    <mergeCell ref="H5:J5"/>
    <mergeCell ref="B41:D41"/>
    <mergeCell ref="A2:AE2"/>
    <mergeCell ref="A4:D4"/>
    <mergeCell ref="N4:V4"/>
    <mergeCell ref="W4:AE4"/>
    <mergeCell ref="E5:G5"/>
    <mergeCell ref="N5:P5"/>
    <mergeCell ref="Q5:S5"/>
    <mergeCell ref="T5:V5"/>
    <mergeCell ref="W5:Y5"/>
    <mergeCell ref="Z5:AB5"/>
    <mergeCell ref="AC5:AE5"/>
    <mergeCell ref="B14:D14"/>
    <mergeCell ref="C15:D15"/>
    <mergeCell ref="C16:D16"/>
    <mergeCell ref="A22:D22"/>
    <mergeCell ref="B38:D38"/>
    <mergeCell ref="B47:D47"/>
    <mergeCell ref="A44:D44"/>
    <mergeCell ref="B45:D45"/>
    <mergeCell ref="B46:D46"/>
    <mergeCell ref="B37:D37"/>
    <mergeCell ref="B42:D42"/>
    <mergeCell ref="B39:D39"/>
    <mergeCell ref="K5:M5"/>
    <mergeCell ref="B5:D6"/>
    <mergeCell ref="N6:P6"/>
    <mergeCell ref="Q6:S6"/>
    <mergeCell ref="T6:V6"/>
    <mergeCell ref="AG45:AJ47"/>
    <mergeCell ref="W6:Y6"/>
    <mergeCell ref="Z6:AB6"/>
    <mergeCell ref="AC6:AE6"/>
    <mergeCell ref="B40:D40"/>
    <mergeCell ref="B25:D25"/>
    <mergeCell ref="B7:D7"/>
    <mergeCell ref="E6:G6"/>
    <mergeCell ref="K6:M6"/>
    <mergeCell ref="B23:D23"/>
    <mergeCell ref="B26:D26"/>
    <mergeCell ref="C27:D27"/>
    <mergeCell ref="C28:D28"/>
    <mergeCell ref="A34:D34"/>
    <mergeCell ref="B35:D35"/>
    <mergeCell ref="B36:D36"/>
  </mergeCells>
  <pageMargins left="0.39370078740157483" right="0.39370078740157483" top="0.78740157480314965" bottom="0.39370078740157483" header="0" footer="0"/>
  <pageSetup paperSize="9" scale="7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AJ40"/>
  <sheetViews>
    <sheetView workbookViewId="0">
      <selection activeCell="AH20" sqref="AH20"/>
    </sheetView>
  </sheetViews>
  <sheetFormatPr baseColWidth="10" defaultRowHeight="12.5" outlineLevelRow="1" x14ac:dyDescent="0.25"/>
  <cols>
    <col min="1" max="1" width="3.26953125" style="6" customWidth="1"/>
    <col min="2" max="3" width="2.81640625" style="6" customWidth="1"/>
    <col min="4" max="4" width="38.1796875" style="7" customWidth="1"/>
    <col min="5" max="5" width="1.453125" style="6" customWidth="1"/>
    <col min="6" max="6" width="11.7265625" style="7" customWidth="1"/>
    <col min="7" max="7" width="1.453125" style="8" customWidth="1"/>
    <col min="8" max="8" width="1.453125" style="6" customWidth="1"/>
    <col min="9" max="9" width="11.7265625" style="7" customWidth="1"/>
    <col min="10" max="10" width="1.453125" style="8" customWidth="1"/>
    <col min="11" max="11" width="1.453125" style="6" customWidth="1"/>
    <col min="12" max="12" width="10.26953125" style="7" customWidth="1"/>
    <col min="13" max="13" width="1.453125" style="8" customWidth="1"/>
    <col min="14" max="14" width="1.453125" style="6" customWidth="1"/>
    <col min="15" max="15" width="12.7265625" style="7" customWidth="1"/>
    <col min="16" max="16" width="1.453125" style="8" customWidth="1"/>
    <col min="17" max="17" width="1.453125" style="6" customWidth="1"/>
    <col min="18" max="18" width="11.81640625" style="7" customWidth="1"/>
    <col min="19" max="19" width="1.453125" style="8" customWidth="1"/>
    <col min="20" max="20" width="1.453125" style="6" customWidth="1"/>
    <col min="21" max="21" width="10.81640625" style="7" customWidth="1"/>
    <col min="22" max="22" width="1.453125" style="8" customWidth="1"/>
    <col min="23" max="23" width="1.453125" style="6" customWidth="1"/>
    <col min="24" max="24" width="11.7265625" style="7" customWidth="1"/>
    <col min="25" max="25" width="1.453125" style="8" customWidth="1"/>
    <col min="26" max="26" width="1.453125" style="6" customWidth="1"/>
    <col min="27" max="27" width="11.7265625" style="7" customWidth="1"/>
    <col min="28" max="28" width="1.453125" style="8" customWidth="1"/>
    <col min="29" max="29" width="1.453125" style="6" customWidth="1"/>
    <col min="30" max="30" width="11.54296875" style="7" customWidth="1"/>
    <col min="31" max="31" width="2" style="8" customWidth="1"/>
    <col min="32" max="32" width="2.1796875" customWidth="1"/>
  </cols>
  <sheetData>
    <row r="1" spans="1:31" ht="15.5" x14ac:dyDescent="0.25">
      <c r="A1" s="147" t="s">
        <v>67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</row>
    <row r="2" spans="1:31" ht="15.5" x14ac:dyDescent="0.25">
      <c r="A2" s="147" t="s">
        <v>68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</row>
    <row r="3" spans="1:31" ht="10.5" customHeight="1" x14ac:dyDescent="0.4">
      <c r="A3" s="1"/>
      <c r="B3"/>
      <c r="C3"/>
      <c r="D3"/>
      <c r="E3" s="3"/>
      <c r="F3" s="2"/>
      <c r="G3" s="3"/>
      <c r="H3"/>
      <c r="I3"/>
      <c r="J3" s="3"/>
      <c r="K3"/>
      <c r="L3" s="2"/>
      <c r="M3" s="3"/>
      <c r="N3" s="3"/>
      <c r="O3" s="2"/>
      <c r="P3" s="3"/>
      <c r="Q3"/>
      <c r="R3" s="2"/>
      <c r="S3" s="3"/>
      <c r="T3"/>
      <c r="U3" s="2"/>
      <c r="V3" s="3"/>
      <c r="W3" s="3"/>
      <c r="X3" s="2"/>
      <c r="Y3" s="3"/>
      <c r="Z3"/>
      <c r="AA3" s="2"/>
      <c r="AB3" s="3"/>
      <c r="AC3"/>
      <c r="AD3" s="2"/>
      <c r="AE3" s="3"/>
    </row>
    <row r="4" spans="1:31" s="9" customFormat="1" ht="25" customHeight="1" thickBot="1" x14ac:dyDescent="0.4">
      <c r="A4" s="149" t="s">
        <v>163</v>
      </c>
      <c r="B4" s="149"/>
      <c r="C4" s="149"/>
      <c r="D4" s="149"/>
      <c r="E4" s="148" t="s">
        <v>43</v>
      </c>
      <c r="F4" s="149"/>
      <c r="G4" s="149"/>
      <c r="H4" s="149"/>
      <c r="I4" s="149"/>
      <c r="J4" s="149"/>
      <c r="K4" s="149"/>
      <c r="L4" s="149"/>
      <c r="M4" s="150"/>
      <c r="N4" s="148" t="s">
        <v>44</v>
      </c>
      <c r="O4" s="149"/>
      <c r="P4" s="149"/>
      <c r="Q4" s="149"/>
      <c r="R4" s="149"/>
      <c r="S4" s="149"/>
      <c r="T4" s="149"/>
      <c r="U4" s="149"/>
      <c r="V4" s="149"/>
      <c r="W4" s="148" t="s">
        <v>45</v>
      </c>
      <c r="X4" s="149"/>
      <c r="Y4" s="149"/>
      <c r="Z4" s="149"/>
      <c r="AA4" s="149"/>
      <c r="AB4" s="149"/>
      <c r="AC4" s="149"/>
      <c r="AD4" s="149"/>
      <c r="AE4" s="149"/>
    </row>
    <row r="5" spans="1:31" s="4" customFormat="1" ht="15" customHeight="1" x14ac:dyDescent="0.25">
      <c r="A5" s="10"/>
      <c r="B5" s="142" t="s">
        <v>48</v>
      </c>
      <c r="C5" s="143"/>
      <c r="D5" s="143"/>
      <c r="E5" s="154" t="s">
        <v>0</v>
      </c>
      <c r="F5" s="152"/>
      <c r="G5" s="152"/>
      <c r="H5" s="151" t="s">
        <v>1</v>
      </c>
      <c r="I5" s="152"/>
      <c r="J5" s="153"/>
      <c r="K5" s="138" t="s">
        <v>47</v>
      </c>
      <c r="L5" s="138"/>
      <c r="M5" s="138"/>
      <c r="N5" s="158" t="s">
        <v>0</v>
      </c>
      <c r="O5" s="156"/>
      <c r="P5" s="157"/>
      <c r="Q5" s="155" t="s">
        <v>1</v>
      </c>
      <c r="R5" s="156"/>
      <c r="S5" s="157"/>
      <c r="T5" s="138" t="s">
        <v>47</v>
      </c>
      <c r="U5" s="138"/>
      <c r="V5" s="138"/>
      <c r="W5" s="158" t="s">
        <v>0</v>
      </c>
      <c r="X5" s="156"/>
      <c r="Y5" s="157"/>
      <c r="Z5" s="155" t="s">
        <v>1</v>
      </c>
      <c r="AA5" s="156"/>
      <c r="AB5" s="157"/>
      <c r="AC5" s="138" t="s">
        <v>47</v>
      </c>
      <c r="AD5" s="138"/>
      <c r="AE5" s="138"/>
    </row>
    <row r="6" spans="1:31" s="4" customFormat="1" ht="15" customHeight="1" x14ac:dyDescent="0.25">
      <c r="A6" s="11"/>
      <c r="B6" s="143"/>
      <c r="C6" s="143"/>
      <c r="D6" s="143"/>
      <c r="E6" s="134" t="s">
        <v>56</v>
      </c>
      <c r="F6" s="135"/>
      <c r="G6" s="135"/>
      <c r="H6" s="136" t="s">
        <v>56</v>
      </c>
      <c r="I6" s="135"/>
      <c r="J6" s="137"/>
      <c r="K6" s="138"/>
      <c r="L6" s="138"/>
      <c r="M6" s="138"/>
      <c r="N6" s="134" t="s">
        <v>56</v>
      </c>
      <c r="O6" s="135"/>
      <c r="P6" s="135"/>
      <c r="Q6" s="136" t="s">
        <v>56</v>
      </c>
      <c r="R6" s="135"/>
      <c r="S6" s="137"/>
      <c r="T6" s="138"/>
      <c r="U6" s="138"/>
      <c r="V6" s="138"/>
      <c r="W6" s="134" t="s">
        <v>56</v>
      </c>
      <c r="X6" s="135"/>
      <c r="Y6" s="135"/>
      <c r="Z6" s="136" t="s">
        <v>56</v>
      </c>
      <c r="AA6" s="135"/>
      <c r="AB6" s="137"/>
      <c r="AC6" s="138"/>
      <c r="AD6" s="138"/>
      <c r="AE6" s="138"/>
    </row>
    <row r="7" spans="1:31" s="5" customFormat="1" ht="15" customHeight="1" x14ac:dyDescent="0.25">
      <c r="A7" s="12" t="s">
        <v>2</v>
      </c>
      <c r="B7" s="139" t="s">
        <v>3</v>
      </c>
      <c r="C7" s="139"/>
      <c r="D7" s="139"/>
      <c r="E7" s="17"/>
      <c r="F7" s="18"/>
      <c r="G7" s="19"/>
      <c r="H7" s="20"/>
      <c r="I7" s="18"/>
      <c r="J7" s="21"/>
      <c r="K7" s="22"/>
      <c r="L7" s="23">
        <f>I7-F7</f>
        <v>0</v>
      </c>
      <c r="M7" s="23"/>
      <c r="N7" s="17"/>
      <c r="O7" s="18"/>
      <c r="P7" s="19"/>
      <c r="Q7" s="20"/>
      <c r="R7" s="18"/>
      <c r="S7" s="21"/>
      <c r="T7" s="22"/>
      <c r="U7" s="23">
        <f>R7-O7</f>
        <v>0</v>
      </c>
      <c r="V7" s="23"/>
      <c r="W7" s="17"/>
      <c r="X7" s="18"/>
      <c r="Y7" s="19"/>
      <c r="Z7" s="20"/>
      <c r="AA7" s="18"/>
      <c r="AB7" s="21"/>
      <c r="AC7" s="22"/>
      <c r="AD7" s="23">
        <f>AA7-X7</f>
        <v>0</v>
      </c>
      <c r="AE7" s="23"/>
    </row>
    <row r="8" spans="1:31" s="5" customFormat="1" ht="15" customHeight="1" x14ac:dyDescent="0.25">
      <c r="A8" s="12" t="s">
        <v>4</v>
      </c>
      <c r="B8" s="139" t="s">
        <v>5</v>
      </c>
      <c r="C8" s="139"/>
      <c r="D8" s="139"/>
      <c r="E8" s="17"/>
      <c r="F8" s="18"/>
      <c r="G8" s="25"/>
      <c r="H8" s="20"/>
      <c r="I8" s="18"/>
      <c r="J8" s="26"/>
      <c r="K8" s="22"/>
      <c r="L8" s="23">
        <f>I8-F8</f>
        <v>0</v>
      </c>
      <c r="M8" s="27"/>
      <c r="N8" s="17"/>
      <c r="O8" s="18"/>
      <c r="P8" s="25"/>
      <c r="Q8" s="20"/>
      <c r="R8" s="18"/>
      <c r="S8" s="26"/>
      <c r="T8" s="22"/>
      <c r="U8" s="23">
        <f>R8-O8</f>
        <v>0</v>
      </c>
      <c r="V8" s="27"/>
      <c r="W8" s="17"/>
      <c r="X8" s="18"/>
      <c r="Y8" s="25"/>
      <c r="Z8" s="20"/>
      <c r="AA8" s="18"/>
      <c r="AB8" s="26"/>
      <c r="AC8" s="22"/>
      <c r="AD8" s="23">
        <f>AA8-X8</f>
        <v>0</v>
      </c>
      <c r="AE8" s="27"/>
    </row>
    <row r="9" spans="1:31" s="5" customFormat="1" ht="15" customHeight="1" x14ac:dyDescent="0.25">
      <c r="A9" s="12" t="s">
        <v>6</v>
      </c>
      <c r="B9" s="35" t="s">
        <v>7</v>
      </c>
      <c r="C9" s="139" t="s">
        <v>8</v>
      </c>
      <c r="D9" s="139"/>
      <c r="E9" s="17"/>
      <c r="F9" s="18"/>
      <c r="G9" s="25"/>
      <c r="H9" s="20"/>
      <c r="I9" s="18"/>
      <c r="J9" s="26"/>
      <c r="K9" s="22"/>
      <c r="L9" s="23">
        <f>I9-F9</f>
        <v>0</v>
      </c>
      <c r="M9" s="27"/>
      <c r="N9" s="17"/>
      <c r="O9" s="18"/>
      <c r="P9" s="25"/>
      <c r="Q9" s="20"/>
      <c r="R9" s="18"/>
      <c r="S9" s="26"/>
      <c r="T9" s="22"/>
      <c r="U9" s="23">
        <f>R9-O9</f>
        <v>0</v>
      </c>
      <c r="V9" s="27"/>
      <c r="W9" s="17"/>
      <c r="X9" s="18"/>
      <c r="Y9" s="25"/>
      <c r="Z9" s="20"/>
      <c r="AA9" s="18"/>
      <c r="AB9" s="26"/>
      <c r="AC9" s="22"/>
      <c r="AD9" s="23">
        <f>AA9-X9</f>
        <v>0</v>
      </c>
      <c r="AE9" s="27"/>
    </row>
    <row r="10" spans="1:31" s="5" customFormat="1" ht="15" customHeight="1" x14ac:dyDescent="0.25">
      <c r="A10" s="35"/>
      <c r="B10" s="35" t="s">
        <v>9</v>
      </c>
      <c r="C10" s="139" t="s">
        <v>10</v>
      </c>
      <c r="D10" s="139"/>
      <c r="E10" s="17"/>
      <c r="F10" s="24">
        <f>SUM(F11:F13)+F15-F14</f>
        <v>0</v>
      </c>
      <c r="G10" s="25"/>
      <c r="H10" s="20"/>
      <c r="I10" s="24">
        <f>SUM(I11:I13)+I15-I14</f>
        <v>0</v>
      </c>
      <c r="J10" s="21"/>
      <c r="K10" s="22"/>
      <c r="L10" s="22">
        <f>SUM(L11:L13)+L15-L14</f>
        <v>0</v>
      </c>
      <c r="M10" s="23"/>
      <c r="N10" s="17"/>
      <c r="O10" s="24">
        <f>SUM(O11:O13)+O15-O14</f>
        <v>0</v>
      </c>
      <c r="P10" s="25"/>
      <c r="Q10" s="20"/>
      <c r="R10" s="24">
        <f>SUM(R11:R13)+R15-R14</f>
        <v>0</v>
      </c>
      <c r="S10" s="21"/>
      <c r="T10" s="22"/>
      <c r="U10" s="22">
        <f>SUM(U11:U13)+U15-U14</f>
        <v>0</v>
      </c>
      <c r="V10" s="23"/>
      <c r="W10" s="17"/>
      <c r="X10" s="24">
        <f>SUM(X11:X13)+X15-X14</f>
        <v>0</v>
      </c>
      <c r="Y10" s="25"/>
      <c r="Z10" s="20"/>
      <c r="AA10" s="24">
        <f>SUM(AA11:AA13)+AA15-AA14</f>
        <v>0</v>
      </c>
      <c r="AB10" s="21"/>
      <c r="AC10" s="22"/>
      <c r="AD10" s="22">
        <f>SUM(AD11:AD13)+AD15-AD14</f>
        <v>0</v>
      </c>
      <c r="AE10" s="23"/>
    </row>
    <row r="11" spans="1:31" s="5" customFormat="1" ht="15" customHeight="1" x14ac:dyDescent="0.25">
      <c r="A11" s="35"/>
      <c r="B11" s="35"/>
      <c r="C11" s="35" t="s">
        <v>2</v>
      </c>
      <c r="D11" s="13" t="s">
        <v>11</v>
      </c>
      <c r="E11" s="17" t="s">
        <v>12</v>
      </c>
      <c r="F11" s="24"/>
      <c r="G11" s="25" t="s">
        <v>13</v>
      </c>
      <c r="H11" s="20" t="s">
        <v>12</v>
      </c>
      <c r="I11" s="18"/>
      <c r="J11" s="21" t="s">
        <v>13</v>
      </c>
      <c r="K11" s="22" t="s">
        <v>12</v>
      </c>
      <c r="L11" s="23">
        <f>I11-F11</f>
        <v>0</v>
      </c>
      <c r="M11" s="23" t="s">
        <v>13</v>
      </c>
      <c r="N11" s="17" t="s">
        <v>12</v>
      </c>
      <c r="O11" s="24">
        <v>0</v>
      </c>
      <c r="P11" s="25" t="s">
        <v>13</v>
      </c>
      <c r="Q11" s="20" t="s">
        <v>12</v>
      </c>
      <c r="R11" s="18"/>
      <c r="S11" s="21" t="s">
        <v>13</v>
      </c>
      <c r="T11" s="22" t="s">
        <v>12</v>
      </c>
      <c r="U11" s="23">
        <f>R11-O11</f>
        <v>0</v>
      </c>
      <c r="V11" s="23" t="s">
        <v>13</v>
      </c>
      <c r="W11" s="17" t="s">
        <v>12</v>
      </c>
      <c r="X11" s="24"/>
      <c r="Y11" s="25" t="s">
        <v>13</v>
      </c>
      <c r="Z11" s="20" t="s">
        <v>12</v>
      </c>
      <c r="AA11" s="18"/>
      <c r="AB11" s="21" t="s">
        <v>13</v>
      </c>
      <c r="AC11" s="22" t="s">
        <v>12</v>
      </c>
      <c r="AD11" s="23">
        <f>AA11-X11</f>
        <v>0</v>
      </c>
      <c r="AE11" s="23" t="s">
        <v>13</v>
      </c>
    </row>
    <row r="12" spans="1:31" s="5" customFormat="1" ht="15" customHeight="1" x14ac:dyDescent="0.25">
      <c r="A12" s="35"/>
      <c r="B12" s="35"/>
      <c r="C12" s="35" t="s">
        <v>4</v>
      </c>
      <c r="D12" s="13" t="s">
        <v>14</v>
      </c>
      <c r="E12" s="17" t="s">
        <v>12</v>
      </c>
      <c r="F12" s="24"/>
      <c r="G12" s="25" t="s">
        <v>13</v>
      </c>
      <c r="H12" s="20" t="s">
        <v>12</v>
      </c>
      <c r="I12" s="18"/>
      <c r="J12" s="21" t="s">
        <v>13</v>
      </c>
      <c r="K12" s="22" t="s">
        <v>12</v>
      </c>
      <c r="L12" s="23">
        <f>I12-F12</f>
        <v>0</v>
      </c>
      <c r="M12" s="23" t="s">
        <v>13</v>
      </c>
      <c r="N12" s="17" t="s">
        <v>12</v>
      </c>
      <c r="O12" s="24">
        <v>0</v>
      </c>
      <c r="P12" s="25" t="s">
        <v>13</v>
      </c>
      <c r="Q12" s="20" t="s">
        <v>12</v>
      </c>
      <c r="R12" s="18"/>
      <c r="S12" s="21" t="s">
        <v>13</v>
      </c>
      <c r="T12" s="22" t="s">
        <v>12</v>
      </c>
      <c r="U12" s="23">
        <f>R12-O12</f>
        <v>0</v>
      </c>
      <c r="V12" s="23" t="s">
        <v>13</v>
      </c>
      <c r="W12" s="17" t="s">
        <v>12</v>
      </c>
      <c r="X12" s="24"/>
      <c r="Y12" s="25" t="s">
        <v>13</v>
      </c>
      <c r="Z12" s="20" t="s">
        <v>12</v>
      </c>
      <c r="AA12" s="18"/>
      <c r="AB12" s="21" t="s">
        <v>13</v>
      </c>
      <c r="AC12" s="22" t="s">
        <v>12</v>
      </c>
      <c r="AD12" s="23">
        <f>AA12-X12</f>
        <v>0</v>
      </c>
      <c r="AE12" s="23" t="s">
        <v>13</v>
      </c>
    </row>
    <row r="13" spans="1:31" s="5" customFormat="1" ht="15" customHeight="1" x14ac:dyDescent="0.25">
      <c r="A13" s="35"/>
      <c r="B13" s="35"/>
      <c r="C13" s="35" t="s">
        <v>6</v>
      </c>
      <c r="D13" s="13" t="s">
        <v>15</v>
      </c>
      <c r="E13" s="17" t="s">
        <v>12</v>
      </c>
      <c r="F13" s="24"/>
      <c r="G13" s="25" t="s">
        <v>13</v>
      </c>
      <c r="H13" s="20" t="s">
        <v>12</v>
      </c>
      <c r="I13" s="18"/>
      <c r="J13" s="21" t="s">
        <v>13</v>
      </c>
      <c r="K13" s="22" t="s">
        <v>12</v>
      </c>
      <c r="L13" s="23">
        <f>I13-F13</f>
        <v>0</v>
      </c>
      <c r="M13" s="23" t="s">
        <v>13</v>
      </c>
      <c r="N13" s="17" t="s">
        <v>12</v>
      </c>
      <c r="O13" s="24">
        <v>0</v>
      </c>
      <c r="P13" s="25" t="s">
        <v>13</v>
      </c>
      <c r="Q13" s="20" t="s">
        <v>12</v>
      </c>
      <c r="R13" s="18"/>
      <c r="S13" s="21" t="s">
        <v>13</v>
      </c>
      <c r="T13" s="22" t="s">
        <v>12</v>
      </c>
      <c r="U13" s="23">
        <f>R13-O13</f>
        <v>0</v>
      </c>
      <c r="V13" s="23" t="s">
        <v>13</v>
      </c>
      <c r="W13" s="17" t="s">
        <v>12</v>
      </c>
      <c r="X13" s="24"/>
      <c r="Y13" s="25" t="s">
        <v>13</v>
      </c>
      <c r="Z13" s="20" t="s">
        <v>12</v>
      </c>
      <c r="AA13" s="18"/>
      <c r="AB13" s="21" t="s">
        <v>13</v>
      </c>
      <c r="AC13" s="22" t="s">
        <v>12</v>
      </c>
      <c r="AD13" s="23">
        <f>AA13-X13</f>
        <v>0</v>
      </c>
      <c r="AE13" s="23" t="s">
        <v>13</v>
      </c>
    </row>
    <row r="14" spans="1:31" s="5" customFormat="1" ht="15" customHeight="1" x14ac:dyDescent="0.25">
      <c r="A14" s="35"/>
      <c r="B14" s="35"/>
      <c r="C14" s="35" t="s">
        <v>16</v>
      </c>
      <c r="D14" s="13" t="s">
        <v>57</v>
      </c>
      <c r="E14" s="17" t="s">
        <v>12</v>
      </c>
      <c r="F14" s="24"/>
      <c r="G14" s="18" t="s">
        <v>13</v>
      </c>
      <c r="H14" s="20" t="s">
        <v>12</v>
      </c>
      <c r="I14" s="24"/>
      <c r="J14" s="21" t="s">
        <v>13</v>
      </c>
      <c r="K14" s="22" t="s">
        <v>12</v>
      </c>
      <c r="L14" s="22">
        <f>I14-F14</f>
        <v>0</v>
      </c>
      <c r="M14" s="23" t="s">
        <v>13</v>
      </c>
      <c r="N14" s="17" t="s">
        <v>12</v>
      </c>
      <c r="O14" s="24">
        <v>0</v>
      </c>
      <c r="P14" s="18" t="s">
        <v>13</v>
      </c>
      <c r="Q14" s="20" t="s">
        <v>12</v>
      </c>
      <c r="R14" s="24"/>
      <c r="S14" s="21" t="s">
        <v>13</v>
      </c>
      <c r="T14" s="22" t="s">
        <v>12</v>
      </c>
      <c r="U14" s="22">
        <f>R14-O14</f>
        <v>0</v>
      </c>
      <c r="V14" s="23" t="s">
        <v>13</v>
      </c>
      <c r="W14" s="17" t="s">
        <v>12</v>
      </c>
      <c r="X14" s="24"/>
      <c r="Y14" s="18" t="s">
        <v>13</v>
      </c>
      <c r="Z14" s="20" t="s">
        <v>12</v>
      </c>
      <c r="AA14" s="24"/>
      <c r="AB14" s="21" t="s">
        <v>13</v>
      </c>
      <c r="AC14" s="22" t="s">
        <v>12</v>
      </c>
      <c r="AD14" s="22">
        <f>AA14-X14</f>
        <v>0</v>
      </c>
      <c r="AE14" s="23" t="s">
        <v>13</v>
      </c>
    </row>
    <row r="15" spans="1:31" s="5" customFormat="1" ht="15" customHeight="1" x14ac:dyDescent="0.25">
      <c r="A15" s="35"/>
      <c r="B15" s="35"/>
      <c r="C15" s="35" t="s">
        <v>19</v>
      </c>
      <c r="D15" s="13" t="s">
        <v>58</v>
      </c>
      <c r="E15" s="17" t="s">
        <v>12</v>
      </c>
      <c r="F15" s="24"/>
      <c r="G15" s="18" t="s">
        <v>13</v>
      </c>
      <c r="H15" s="20" t="s">
        <v>12</v>
      </c>
      <c r="I15" s="24"/>
      <c r="J15" s="21" t="s">
        <v>13</v>
      </c>
      <c r="K15" s="22" t="s">
        <v>12</v>
      </c>
      <c r="L15" s="22">
        <f>I15-F15</f>
        <v>0</v>
      </c>
      <c r="M15" s="23" t="s">
        <v>13</v>
      </c>
      <c r="N15" s="17" t="s">
        <v>12</v>
      </c>
      <c r="O15" s="24">
        <v>0</v>
      </c>
      <c r="P15" s="18" t="s">
        <v>13</v>
      </c>
      <c r="Q15" s="20" t="s">
        <v>12</v>
      </c>
      <c r="R15" s="24"/>
      <c r="S15" s="21" t="s">
        <v>13</v>
      </c>
      <c r="T15" s="22" t="s">
        <v>12</v>
      </c>
      <c r="U15" s="22">
        <f>R15-O15</f>
        <v>0</v>
      </c>
      <c r="V15" s="23" t="s">
        <v>13</v>
      </c>
      <c r="W15" s="17" t="s">
        <v>12</v>
      </c>
      <c r="X15" s="24"/>
      <c r="Y15" s="18" t="s">
        <v>13</v>
      </c>
      <c r="Z15" s="20" t="s">
        <v>12</v>
      </c>
      <c r="AA15" s="24"/>
      <c r="AB15" s="21" t="s">
        <v>13</v>
      </c>
      <c r="AC15" s="22" t="s">
        <v>12</v>
      </c>
      <c r="AD15" s="22">
        <f>AA14-X14</f>
        <v>0</v>
      </c>
      <c r="AE15" s="23" t="s">
        <v>13</v>
      </c>
    </row>
    <row r="16" spans="1:31" s="5" customFormat="1" ht="18.75" customHeight="1" x14ac:dyDescent="0.25">
      <c r="A16" s="141" t="s">
        <v>17</v>
      </c>
      <c r="B16" s="141"/>
      <c r="C16" s="141"/>
      <c r="D16" s="141"/>
      <c r="E16" s="29"/>
      <c r="F16" s="29">
        <f>F7+F8+F9+F10</f>
        <v>0</v>
      </c>
      <c r="G16" s="30"/>
      <c r="H16" s="29"/>
      <c r="I16" s="29">
        <f>I7+I8+I9+I10</f>
        <v>0</v>
      </c>
      <c r="J16" s="30"/>
      <c r="K16" s="28"/>
      <c r="L16" s="28">
        <f>L7+L8+L9+L10</f>
        <v>0</v>
      </c>
      <c r="M16" s="31"/>
      <c r="N16" s="29"/>
      <c r="O16" s="29">
        <f>O7+O8+O9+O10</f>
        <v>0</v>
      </c>
      <c r="P16" s="30"/>
      <c r="Q16" s="29"/>
      <c r="R16" s="29">
        <f>R7+R8+R9+R10</f>
        <v>0</v>
      </c>
      <c r="S16" s="30"/>
      <c r="T16" s="28"/>
      <c r="U16" s="28">
        <f>U7+U8+U9+U10</f>
        <v>0</v>
      </c>
      <c r="V16" s="31"/>
      <c r="W16" s="29"/>
      <c r="X16" s="29">
        <f>X7+X8+X9+X10</f>
        <v>0</v>
      </c>
      <c r="Y16" s="30"/>
      <c r="Z16" s="29"/>
      <c r="AA16" s="29">
        <f>AA7+AA8+AA9+AA10</f>
        <v>0</v>
      </c>
      <c r="AB16" s="30"/>
      <c r="AC16" s="28"/>
      <c r="AD16" s="28">
        <f>AD7+AD8+AD9+AD10</f>
        <v>0</v>
      </c>
      <c r="AE16" s="31"/>
    </row>
    <row r="17" spans="1:31" s="5" customFormat="1" ht="15" customHeight="1" x14ac:dyDescent="0.25">
      <c r="A17" s="12" t="s">
        <v>16</v>
      </c>
      <c r="B17" s="139" t="s">
        <v>18</v>
      </c>
      <c r="C17" s="139"/>
      <c r="D17" s="139"/>
      <c r="E17" s="17"/>
      <c r="F17" s="24"/>
      <c r="G17" s="25"/>
      <c r="H17" s="20"/>
      <c r="I17" s="18"/>
      <c r="J17" s="21"/>
      <c r="K17" s="22"/>
      <c r="L17" s="23">
        <f>I17-F17</f>
        <v>0</v>
      </c>
      <c r="M17" s="23"/>
      <c r="N17" s="17"/>
      <c r="O17" s="24"/>
      <c r="P17" s="25"/>
      <c r="Q17" s="20"/>
      <c r="R17" s="18"/>
      <c r="S17" s="21"/>
      <c r="T17" s="22"/>
      <c r="U17" s="23">
        <f>R17-O17</f>
        <v>0</v>
      </c>
      <c r="V17" s="23"/>
      <c r="W17" s="17"/>
      <c r="X17" s="24"/>
      <c r="Y17" s="25"/>
      <c r="Z17" s="20"/>
      <c r="AA17" s="18"/>
      <c r="AB17" s="21"/>
      <c r="AC17" s="22"/>
      <c r="AD17" s="23">
        <f>AA17-X17</f>
        <v>0</v>
      </c>
      <c r="AE17" s="23"/>
    </row>
    <row r="18" spans="1:31" s="5" customFormat="1" ht="15" customHeight="1" x14ac:dyDescent="0.25">
      <c r="A18" s="12" t="s">
        <v>19</v>
      </c>
      <c r="B18" s="139" t="s">
        <v>20</v>
      </c>
      <c r="C18" s="139"/>
      <c r="D18" s="139"/>
      <c r="E18" s="17"/>
      <c r="F18" s="24"/>
      <c r="G18" s="25"/>
      <c r="H18" s="20"/>
      <c r="I18" s="18"/>
      <c r="J18" s="21"/>
      <c r="K18" s="22"/>
      <c r="L18" s="23">
        <f>I18-F18</f>
        <v>0</v>
      </c>
      <c r="M18" s="23"/>
      <c r="N18" s="17"/>
      <c r="O18" s="24"/>
      <c r="P18" s="25"/>
      <c r="Q18" s="20"/>
      <c r="R18" s="18"/>
      <c r="S18" s="21"/>
      <c r="T18" s="22"/>
      <c r="U18" s="23">
        <f>R18-O18</f>
        <v>0</v>
      </c>
      <c r="V18" s="23"/>
      <c r="W18" s="17"/>
      <c r="X18" s="24"/>
      <c r="Y18" s="25"/>
      <c r="Z18" s="20"/>
      <c r="AA18" s="18"/>
      <c r="AB18" s="21"/>
      <c r="AC18" s="22"/>
      <c r="AD18" s="23">
        <f>AA18-X18</f>
        <v>0</v>
      </c>
      <c r="AE18" s="23"/>
    </row>
    <row r="19" spans="1:31" s="5" customFormat="1" ht="26.25" customHeight="1" x14ac:dyDescent="0.25">
      <c r="A19" s="14" t="s">
        <v>21</v>
      </c>
      <c r="B19" s="140" t="s">
        <v>22</v>
      </c>
      <c r="C19" s="139"/>
      <c r="D19" s="139"/>
      <c r="E19" s="17"/>
      <c r="F19" s="24"/>
      <c r="G19" s="25"/>
      <c r="H19" s="20"/>
      <c r="I19" s="18"/>
      <c r="J19" s="21"/>
      <c r="K19" s="22"/>
      <c r="L19" s="23">
        <f>I19-F19</f>
        <v>0</v>
      </c>
      <c r="M19" s="23"/>
      <c r="N19" s="17"/>
      <c r="O19" s="24"/>
      <c r="P19" s="25"/>
      <c r="Q19" s="20"/>
      <c r="R19" s="18"/>
      <c r="S19" s="21"/>
      <c r="T19" s="22"/>
      <c r="U19" s="23">
        <f>R19-O19</f>
        <v>0</v>
      </c>
      <c r="V19" s="23"/>
      <c r="W19" s="17"/>
      <c r="X19" s="24"/>
      <c r="Y19" s="25"/>
      <c r="Z19" s="20"/>
      <c r="AA19" s="18"/>
      <c r="AB19" s="21"/>
      <c r="AC19" s="22"/>
      <c r="AD19" s="23">
        <f>AA19-X19</f>
        <v>0</v>
      </c>
      <c r="AE19" s="23"/>
    </row>
    <row r="20" spans="1:31" s="5" customFormat="1" ht="15" customHeight="1" x14ac:dyDescent="0.25">
      <c r="A20" s="12" t="s">
        <v>23</v>
      </c>
      <c r="B20" s="35" t="s">
        <v>7</v>
      </c>
      <c r="C20" s="139" t="s">
        <v>24</v>
      </c>
      <c r="D20" s="139"/>
      <c r="E20" s="17"/>
      <c r="F20" s="24"/>
      <c r="G20" s="25"/>
      <c r="H20" s="20"/>
      <c r="I20" s="18"/>
      <c r="J20" s="21"/>
      <c r="K20" s="22"/>
      <c r="L20" s="23">
        <f>I20-F20</f>
        <v>0</v>
      </c>
      <c r="M20" s="23"/>
      <c r="N20" s="17"/>
      <c r="O20" s="24"/>
      <c r="P20" s="25"/>
      <c r="Q20" s="20"/>
      <c r="R20" s="18"/>
      <c r="S20" s="21"/>
      <c r="T20" s="22"/>
      <c r="U20" s="23">
        <f>R20-O20</f>
        <v>0</v>
      </c>
      <c r="V20" s="23"/>
      <c r="W20" s="17"/>
      <c r="X20" s="24"/>
      <c r="Y20" s="25"/>
      <c r="Z20" s="20"/>
      <c r="AA20" s="18"/>
      <c r="AB20" s="21"/>
      <c r="AC20" s="22"/>
      <c r="AD20" s="23">
        <f>AA20-X20</f>
        <v>0</v>
      </c>
      <c r="AE20" s="23"/>
    </row>
    <row r="21" spans="1:31" s="5" customFormat="1" ht="26.25" customHeight="1" x14ac:dyDescent="0.25">
      <c r="A21" s="35"/>
      <c r="B21" s="15" t="s">
        <v>9</v>
      </c>
      <c r="C21" s="140" t="s">
        <v>25</v>
      </c>
      <c r="D21" s="140"/>
      <c r="E21" s="17"/>
      <c r="F21" s="24">
        <f>SUM(F22:F24)+F26-F25</f>
        <v>0</v>
      </c>
      <c r="G21" s="25"/>
      <c r="H21" s="20"/>
      <c r="I21" s="24">
        <f>SUM(I22:I24)+I26-I25</f>
        <v>0</v>
      </c>
      <c r="J21" s="21"/>
      <c r="K21" s="22"/>
      <c r="L21" s="22">
        <f>SUM(L22:L24)+L26-L25</f>
        <v>0</v>
      </c>
      <c r="M21" s="23"/>
      <c r="N21" s="17"/>
      <c r="O21" s="24">
        <f>SUM(O22:O24)+O26-O25</f>
        <v>0</v>
      </c>
      <c r="P21" s="25"/>
      <c r="Q21" s="20"/>
      <c r="R21" s="24">
        <f>SUM(R22:R24)+R26-R25</f>
        <v>0</v>
      </c>
      <c r="S21" s="21"/>
      <c r="T21" s="22"/>
      <c r="U21" s="22">
        <f>SUM(U22:U24)+U26-U25</f>
        <v>0</v>
      </c>
      <c r="V21" s="23"/>
      <c r="W21" s="17"/>
      <c r="X21" s="24">
        <f>SUM(X22:X24)+X26-X25</f>
        <v>0</v>
      </c>
      <c r="Y21" s="25"/>
      <c r="Z21" s="20"/>
      <c r="AA21" s="24">
        <f>SUM(AA22:AA24)+AA26-AA25</f>
        <v>0</v>
      </c>
      <c r="AB21" s="21"/>
      <c r="AC21" s="22"/>
      <c r="AD21" s="23">
        <f>SUM(AD22:AD24)+AD26-AD25</f>
        <v>0</v>
      </c>
      <c r="AE21" s="23"/>
    </row>
    <row r="22" spans="1:31" s="5" customFormat="1" ht="15" customHeight="1" x14ac:dyDescent="0.25">
      <c r="A22" s="35"/>
      <c r="B22" s="35"/>
      <c r="C22" s="35" t="s">
        <v>2</v>
      </c>
      <c r="D22" s="13" t="s">
        <v>26</v>
      </c>
      <c r="E22" s="17" t="s">
        <v>12</v>
      </c>
      <c r="F22" s="24"/>
      <c r="G22" s="25" t="s">
        <v>13</v>
      </c>
      <c r="H22" s="20" t="s">
        <v>12</v>
      </c>
      <c r="I22" s="18"/>
      <c r="J22" s="26" t="s">
        <v>13</v>
      </c>
      <c r="K22" s="22" t="s">
        <v>12</v>
      </c>
      <c r="L22" s="23">
        <f>I22-F22</f>
        <v>0</v>
      </c>
      <c r="M22" s="23" t="s">
        <v>13</v>
      </c>
      <c r="N22" s="17" t="s">
        <v>12</v>
      </c>
      <c r="O22" s="24"/>
      <c r="P22" s="25" t="s">
        <v>13</v>
      </c>
      <c r="Q22" s="20" t="s">
        <v>12</v>
      </c>
      <c r="R22" s="18"/>
      <c r="S22" s="26" t="s">
        <v>13</v>
      </c>
      <c r="T22" s="22" t="s">
        <v>12</v>
      </c>
      <c r="U22" s="23">
        <f>R22-O22</f>
        <v>0</v>
      </c>
      <c r="V22" s="23" t="s">
        <v>13</v>
      </c>
      <c r="W22" s="17" t="s">
        <v>12</v>
      </c>
      <c r="X22" s="24"/>
      <c r="Y22" s="25" t="s">
        <v>13</v>
      </c>
      <c r="Z22" s="20" t="s">
        <v>12</v>
      </c>
      <c r="AA22" s="18"/>
      <c r="AB22" s="26" t="s">
        <v>13</v>
      </c>
      <c r="AC22" s="22" t="s">
        <v>12</v>
      </c>
      <c r="AD22" s="23">
        <f>AA22-X22</f>
        <v>0</v>
      </c>
      <c r="AE22" s="23" t="s">
        <v>13</v>
      </c>
    </row>
    <row r="23" spans="1:31" s="5" customFormat="1" ht="15" customHeight="1" x14ac:dyDescent="0.25">
      <c r="A23" s="35"/>
      <c r="B23" s="35"/>
      <c r="C23" s="35" t="s">
        <v>4</v>
      </c>
      <c r="D23" s="13" t="s">
        <v>14</v>
      </c>
      <c r="E23" s="17" t="s">
        <v>12</v>
      </c>
      <c r="F23" s="24"/>
      <c r="G23" s="25" t="s">
        <v>13</v>
      </c>
      <c r="H23" s="20" t="s">
        <v>12</v>
      </c>
      <c r="I23" s="18"/>
      <c r="J23" s="26" t="s">
        <v>13</v>
      </c>
      <c r="K23" s="22" t="s">
        <v>12</v>
      </c>
      <c r="L23" s="23">
        <f>I23-F23</f>
        <v>0</v>
      </c>
      <c r="M23" s="23" t="s">
        <v>13</v>
      </c>
      <c r="N23" s="17" t="s">
        <v>12</v>
      </c>
      <c r="O23" s="24"/>
      <c r="P23" s="25" t="s">
        <v>13</v>
      </c>
      <c r="Q23" s="20" t="s">
        <v>12</v>
      </c>
      <c r="R23" s="18"/>
      <c r="S23" s="26" t="s">
        <v>13</v>
      </c>
      <c r="T23" s="22" t="s">
        <v>12</v>
      </c>
      <c r="U23" s="23">
        <f>R23-O23</f>
        <v>0</v>
      </c>
      <c r="V23" s="23" t="s">
        <v>13</v>
      </c>
      <c r="W23" s="17" t="s">
        <v>12</v>
      </c>
      <c r="X23" s="24"/>
      <c r="Y23" s="25" t="s">
        <v>13</v>
      </c>
      <c r="Z23" s="20" t="s">
        <v>12</v>
      </c>
      <c r="AA23" s="18"/>
      <c r="AB23" s="26" t="s">
        <v>13</v>
      </c>
      <c r="AC23" s="22" t="s">
        <v>12</v>
      </c>
      <c r="AD23" s="23">
        <f>AA23-X23</f>
        <v>0</v>
      </c>
      <c r="AE23" s="23" t="s">
        <v>13</v>
      </c>
    </row>
    <row r="24" spans="1:31" s="5" customFormat="1" ht="15" customHeight="1" x14ac:dyDescent="0.25">
      <c r="A24" s="35"/>
      <c r="B24" s="35"/>
      <c r="C24" s="35" t="s">
        <v>6</v>
      </c>
      <c r="D24" s="13" t="s">
        <v>15</v>
      </c>
      <c r="E24" s="17" t="s">
        <v>12</v>
      </c>
      <c r="F24" s="24"/>
      <c r="G24" s="25" t="s">
        <v>13</v>
      </c>
      <c r="H24" s="20" t="s">
        <v>12</v>
      </c>
      <c r="I24" s="18"/>
      <c r="J24" s="26" t="s">
        <v>13</v>
      </c>
      <c r="K24" s="22" t="s">
        <v>12</v>
      </c>
      <c r="L24" s="23">
        <f>I24-F24</f>
        <v>0</v>
      </c>
      <c r="M24" s="23" t="s">
        <v>13</v>
      </c>
      <c r="N24" s="17" t="s">
        <v>12</v>
      </c>
      <c r="O24" s="24"/>
      <c r="P24" s="25" t="s">
        <v>13</v>
      </c>
      <c r="Q24" s="20" t="s">
        <v>12</v>
      </c>
      <c r="R24" s="18"/>
      <c r="S24" s="26" t="s">
        <v>13</v>
      </c>
      <c r="T24" s="22" t="s">
        <v>12</v>
      </c>
      <c r="U24" s="23">
        <f>R24-O24</f>
        <v>0</v>
      </c>
      <c r="V24" s="23" t="s">
        <v>13</v>
      </c>
      <c r="W24" s="17" t="s">
        <v>12</v>
      </c>
      <c r="X24" s="24"/>
      <c r="Y24" s="25" t="s">
        <v>13</v>
      </c>
      <c r="Z24" s="20" t="s">
        <v>12</v>
      </c>
      <c r="AA24" s="18"/>
      <c r="AB24" s="26" t="s">
        <v>13</v>
      </c>
      <c r="AC24" s="22" t="s">
        <v>12</v>
      </c>
      <c r="AD24" s="23">
        <f>AA24-X24</f>
        <v>0</v>
      </c>
      <c r="AE24" s="23" t="s">
        <v>13</v>
      </c>
    </row>
    <row r="25" spans="1:31" s="5" customFormat="1" ht="15" customHeight="1" x14ac:dyDescent="0.25">
      <c r="A25" s="35"/>
      <c r="B25" s="35"/>
      <c r="C25" s="35" t="s">
        <v>16</v>
      </c>
      <c r="D25" s="13" t="s">
        <v>59</v>
      </c>
      <c r="E25" s="17" t="s">
        <v>12</v>
      </c>
      <c r="F25" s="24"/>
      <c r="G25" s="25" t="s">
        <v>13</v>
      </c>
      <c r="H25" s="20" t="s">
        <v>12</v>
      </c>
      <c r="I25" s="24"/>
      <c r="J25" s="26" t="s">
        <v>13</v>
      </c>
      <c r="K25" s="22" t="s">
        <v>12</v>
      </c>
      <c r="L25" s="22">
        <f>I25-F25</f>
        <v>0</v>
      </c>
      <c r="M25" s="23" t="s">
        <v>13</v>
      </c>
      <c r="N25" s="17" t="s">
        <v>12</v>
      </c>
      <c r="O25" s="24"/>
      <c r="P25" s="25" t="s">
        <v>13</v>
      </c>
      <c r="Q25" s="20" t="s">
        <v>12</v>
      </c>
      <c r="R25" s="24"/>
      <c r="S25" s="26" t="s">
        <v>13</v>
      </c>
      <c r="T25" s="22" t="s">
        <v>12</v>
      </c>
      <c r="U25" s="22">
        <f>R25-O25</f>
        <v>0</v>
      </c>
      <c r="V25" s="23" t="s">
        <v>13</v>
      </c>
      <c r="W25" s="17" t="s">
        <v>12</v>
      </c>
      <c r="X25" s="24"/>
      <c r="Y25" s="25" t="s">
        <v>13</v>
      </c>
      <c r="Z25" s="20" t="s">
        <v>12</v>
      </c>
      <c r="AA25" s="18"/>
      <c r="AB25" s="26" t="s">
        <v>13</v>
      </c>
      <c r="AC25" s="22" t="s">
        <v>12</v>
      </c>
      <c r="AD25" s="22">
        <f>AA25-X25</f>
        <v>0</v>
      </c>
      <c r="AE25" s="23" t="s">
        <v>13</v>
      </c>
    </row>
    <row r="26" spans="1:31" s="5" customFormat="1" ht="15" customHeight="1" x14ac:dyDescent="0.25">
      <c r="A26" s="35"/>
      <c r="B26" s="35"/>
      <c r="C26" s="35" t="s">
        <v>19</v>
      </c>
      <c r="D26" s="13" t="s">
        <v>60</v>
      </c>
      <c r="E26" s="17" t="s">
        <v>12</v>
      </c>
      <c r="F26" s="24"/>
      <c r="G26" s="25" t="s">
        <v>13</v>
      </c>
      <c r="H26" s="20" t="s">
        <v>12</v>
      </c>
      <c r="I26" s="24"/>
      <c r="J26" s="26" t="s">
        <v>13</v>
      </c>
      <c r="K26" s="22" t="s">
        <v>12</v>
      </c>
      <c r="L26" s="22">
        <f>I26-F26</f>
        <v>0</v>
      </c>
      <c r="M26" s="23" t="s">
        <v>13</v>
      </c>
      <c r="N26" s="17" t="s">
        <v>12</v>
      </c>
      <c r="O26" s="24"/>
      <c r="P26" s="25" t="s">
        <v>13</v>
      </c>
      <c r="Q26" s="20" t="s">
        <v>12</v>
      </c>
      <c r="R26" s="24"/>
      <c r="S26" s="26" t="s">
        <v>13</v>
      </c>
      <c r="T26" s="22" t="s">
        <v>12</v>
      </c>
      <c r="U26" s="22">
        <f>R26-O26</f>
        <v>0</v>
      </c>
      <c r="V26" s="23" t="s">
        <v>13</v>
      </c>
      <c r="W26" s="17" t="s">
        <v>12</v>
      </c>
      <c r="X26" s="24"/>
      <c r="Y26" s="25" t="s">
        <v>13</v>
      </c>
      <c r="Z26" s="20" t="s">
        <v>12</v>
      </c>
      <c r="AA26" s="18"/>
      <c r="AB26" s="26" t="s">
        <v>13</v>
      </c>
      <c r="AC26" s="22" t="s">
        <v>12</v>
      </c>
      <c r="AD26" s="22">
        <f>AA26-X26</f>
        <v>0</v>
      </c>
      <c r="AE26" s="23" t="s">
        <v>13</v>
      </c>
    </row>
    <row r="27" spans="1:31" s="5" customFormat="1" ht="18.75" customHeight="1" x14ac:dyDescent="0.25">
      <c r="A27" s="141" t="s">
        <v>27</v>
      </c>
      <c r="B27" s="141"/>
      <c r="C27" s="141"/>
      <c r="D27" s="141"/>
      <c r="E27" s="29"/>
      <c r="F27" s="29">
        <f>F17+F18+F19+F20+F21</f>
        <v>0</v>
      </c>
      <c r="G27" s="30"/>
      <c r="H27" s="29"/>
      <c r="I27" s="29">
        <f>I17+I18+I19+I20+I21</f>
        <v>0</v>
      </c>
      <c r="J27" s="30"/>
      <c r="K27" s="28"/>
      <c r="L27" s="28">
        <f>L17+L18+L19+L20+L21</f>
        <v>0</v>
      </c>
      <c r="M27" s="31"/>
      <c r="N27" s="29"/>
      <c r="O27" s="29">
        <f>O17+O18+O19+O20+O21</f>
        <v>0</v>
      </c>
      <c r="P27" s="30"/>
      <c r="Q27" s="29"/>
      <c r="R27" s="29">
        <f>R17+R18+R19+R20+R21</f>
        <v>0</v>
      </c>
      <c r="S27" s="30"/>
      <c r="T27" s="28"/>
      <c r="U27" s="28">
        <f>U17+U18+U19+U20+U21</f>
        <v>0</v>
      </c>
      <c r="V27" s="31"/>
      <c r="W27" s="29"/>
      <c r="X27" s="29">
        <f>X17+X18+X19+X20+X21</f>
        <v>0</v>
      </c>
      <c r="Y27" s="30"/>
      <c r="Z27" s="29"/>
      <c r="AA27" s="29">
        <f>AA17+AA18+AA19+AA20+AA21</f>
        <v>0</v>
      </c>
      <c r="AB27" s="30"/>
      <c r="AC27" s="28"/>
      <c r="AD27" s="28">
        <f>AD17+AD18+AD19+AD20+AD21</f>
        <v>0</v>
      </c>
      <c r="AE27" s="31"/>
    </row>
    <row r="28" spans="1:31" s="5" customFormat="1" ht="26.25" customHeight="1" x14ac:dyDescent="0.25">
      <c r="A28" s="14" t="s">
        <v>28</v>
      </c>
      <c r="B28" s="140" t="s">
        <v>29</v>
      </c>
      <c r="C28" s="140"/>
      <c r="D28" s="140"/>
      <c r="E28" s="17"/>
      <c r="F28" s="24"/>
      <c r="G28" s="25"/>
      <c r="H28" s="20"/>
      <c r="I28" s="18"/>
      <c r="J28" s="21"/>
      <c r="K28" s="22"/>
      <c r="L28" s="23">
        <f>I28-F28</f>
        <v>0</v>
      </c>
      <c r="M28" s="23"/>
      <c r="N28" s="17"/>
      <c r="O28" s="24"/>
      <c r="P28" s="25"/>
      <c r="Q28" s="20"/>
      <c r="R28" s="18"/>
      <c r="S28" s="21"/>
      <c r="T28" s="22"/>
      <c r="U28" s="23">
        <f>R28-O28</f>
        <v>0</v>
      </c>
      <c r="V28" s="23"/>
      <c r="W28" s="17"/>
      <c r="X28" s="24"/>
      <c r="Y28" s="25"/>
      <c r="Z28" s="20"/>
      <c r="AA28" s="18"/>
      <c r="AB28" s="21"/>
      <c r="AC28" s="22"/>
      <c r="AD28" s="23">
        <f>AA28-X28</f>
        <v>0</v>
      </c>
      <c r="AE28" s="23"/>
    </row>
    <row r="29" spans="1:31" s="5" customFormat="1" ht="15" customHeight="1" x14ac:dyDescent="0.25">
      <c r="A29" s="12" t="s">
        <v>30</v>
      </c>
      <c r="B29" s="139" t="s">
        <v>31</v>
      </c>
      <c r="C29" s="139"/>
      <c r="D29" s="139"/>
      <c r="E29" s="17"/>
      <c r="F29" s="24"/>
      <c r="G29" s="25"/>
      <c r="H29" s="20"/>
      <c r="I29" s="18"/>
      <c r="J29" s="21"/>
      <c r="K29" s="22"/>
      <c r="L29" s="23">
        <f>I29-F29</f>
        <v>0</v>
      </c>
      <c r="M29" s="23"/>
      <c r="N29" s="17"/>
      <c r="O29" s="24"/>
      <c r="P29" s="25"/>
      <c r="Q29" s="20"/>
      <c r="R29" s="18"/>
      <c r="S29" s="21"/>
      <c r="T29" s="22"/>
      <c r="U29" s="23">
        <f>R29-O29</f>
        <v>0</v>
      </c>
      <c r="V29" s="23"/>
      <c r="W29" s="17"/>
      <c r="X29" s="24"/>
      <c r="Y29" s="25"/>
      <c r="Z29" s="20"/>
      <c r="AA29" s="18"/>
      <c r="AB29" s="21"/>
      <c r="AC29" s="22"/>
      <c r="AD29" s="23">
        <f>AA29-X29</f>
        <v>0</v>
      </c>
      <c r="AE29" s="23"/>
    </row>
    <row r="30" spans="1:31" s="5" customFormat="1" ht="15" customHeight="1" x14ac:dyDescent="0.25">
      <c r="A30" s="12" t="s">
        <v>32</v>
      </c>
      <c r="B30" s="139" t="s">
        <v>33</v>
      </c>
      <c r="C30" s="139"/>
      <c r="D30" s="139"/>
      <c r="E30" s="17"/>
      <c r="F30" s="24"/>
      <c r="G30" s="25"/>
      <c r="H30" s="20"/>
      <c r="I30" s="18"/>
      <c r="J30" s="21"/>
      <c r="K30" s="22"/>
      <c r="L30" s="23">
        <f>I30-F30</f>
        <v>0</v>
      </c>
      <c r="M30" s="23"/>
      <c r="N30" s="17"/>
      <c r="O30" s="24"/>
      <c r="P30" s="25"/>
      <c r="Q30" s="20"/>
      <c r="R30" s="18"/>
      <c r="S30" s="21"/>
      <c r="T30" s="22"/>
      <c r="U30" s="23">
        <f>R30-O30</f>
        <v>0</v>
      </c>
      <c r="V30" s="23"/>
      <c r="W30" s="17"/>
      <c r="X30" s="24"/>
      <c r="Y30" s="25"/>
      <c r="Z30" s="20"/>
      <c r="AA30" s="18"/>
      <c r="AB30" s="21"/>
      <c r="AC30" s="22"/>
      <c r="AD30" s="23">
        <f>AA30-X30</f>
        <v>0</v>
      </c>
      <c r="AE30" s="23"/>
    </row>
    <row r="31" spans="1:31" s="5" customFormat="1" ht="15" customHeight="1" x14ac:dyDescent="0.25">
      <c r="A31" s="12" t="s">
        <v>34</v>
      </c>
      <c r="B31" s="139" t="s">
        <v>36</v>
      </c>
      <c r="C31" s="139"/>
      <c r="D31" s="139"/>
      <c r="E31" s="17"/>
      <c r="F31" s="24"/>
      <c r="G31" s="25"/>
      <c r="H31" s="20"/>
      <c r="I31" s="18"/>
      <c r="J31" s="21"/>
      <c r="K31" s="22"/>
      <c r="L31" s="23">
        <f>I31-F31</f>
        <v>0</v>
      </c>
      <c r="M31" s="23"/>
      <c r="N31" s="17"/>
      <c r="O31" s="24"/>
      <c r="P31" s="25"/>
      <c r="Q31" s="20"/>
      <c r="R31" s="18"/>
      <c r="S31" s="21"/>
      <c r="T31" s="22"/>
      <c r="U31" s="23">
        <f>R31-O31</f>
        <v>0</v>
      </c>
      <c r="V31" s="23"/>
      <c r="W31" s="17"/>
      <c r="X31" s="24"/>
      <c r="Y31" s="25"/>
      <c r="Z31" s="20"/>
      <c r="AA31" s="18"/>
      <c r="AB31" s="21"/>
      <c r="AC31" s="22"/>
      <c r="AD31" s="23">
        <f>AA31-X31</f>
        <v>0</v>
      </c>
      <c r="AE31" s="23"/>
    </row>
    <row r="32" spans="1:31" s="5" customFormat="1" ht="18.75" customHeight="1" x14ac:dyDescent="0.25">
      <c r="A32" s="16" t="s">
        <v>35</v>
      </c>
      <c r="B32" s="144" t="s">
        <v>54</v>
      </c>
      <c r="C32" s="144"/>
      <c r="D32" s="144"/>
      <c r="E32" s="32"/>
      <c r="F32" s="32">
        <f>F16-F27+F28+F29-F30-F31</f>
        <v>0</v>
      </c>
      <c r="G32" s="32">
        <f>G16-G27+G28+G29-G30-G31</f>
        <v>0</v>
      </c>
      <c r="H32" s="32">
        <f>H16-H27+H28+H29-H30-H31</f>
        <v>0</v>
      </c>
      <c r="I32" s="32">
        <f>I16-I27+I28+I29-I30-I31</f>
        <v>0</v>
      </c>
      <c r="J32" s="32">
        <f>J16-J27+J28+J29-J30-J31</f>
        <v>0</v>
      </c>
      <c r="K32" s="32"/>
      <c r="L32" s="32">
        <f>L16-L27+L28+L29-L30-L31</f>
        <v>0</v>
      </c>
      <c r="M32" s="33"/>
      <c r="N32" s="32"/>
      <c r="O32" s="32">
        <f>O16-O27+O28+O29-O30-O31</f>
        <v>0</v>
      </c>
      <c r="P32" s="33"/>
      <c r="Q32" s="32"/>
      <c r="R32" s="32">
        <f>R16-R27+R28+R29-R30-R31</f>
        <v>0</v>
      </c>
      <c r="S32" s="33"/>
      <c r="T32" s="32"/>
      <c r="U32" s="32">
        <f>U16-U27+U28+U29-U30-U31</f>
        <v>0</v>
      </c>
      <c r="V32" s="33"/>
      <c r="W32" s="32"/>
      <c r="X32" s="32">
        <f>X16-X27+X28+X29-X30-X31</f>
        <v>0</v>
      </c>
      <c r="Y32" s="33"/>
      <c r="Z32" s="32"/>
      <c r="AA32" s="32">
        <f>AA16-AA27+AA28+AA29-AA30-AA31</f>
        <v>0</v>
      </c>
      <c r="AB32" s="33"/>
      <c r="AC32" s="32"/>
      <c r="AD32" s="32">
        <f>AD16-AD27+AD28+AD29-AD30-AD31</f>
        <v>0</v>
      </c>
      <c r="AE32" s="33"/>
    </row>
    <row r="33" spans="1:36" s="5" customFormat="1" ht="15" customHeight="1" x14ac:dyDescent="0.25">
      <c r="A33" s="12" t="s">
        <v>37</v>
      </c>
      <c r="B33" s="139" t="s">
        <v>38</v>
      </c>
      <c r="C33" s="139"/>
      <c r="D33" s="139"/>
      <c r="E33" s="17"/>
      <c r="F33" s="24"/>
      <c r="G33" s="25"/>
      <c r="H33" s="20"/>
      <c r="I33" s="18"/>
      <c r="J33" s="21"/>
      <c r="K33" s="22"/>
      <c r="L33" s="23">
        <f>I33-F33</f>
        <v>0</v>
      </c>
      <c r="M33" s="23"/>
      <c r="N33" s="17"/>
      <c r="O33" s="24"/>
      <c r="P33" s="25"/>
      <c r="Q33" s="20"/>
      <c r="R33" s="18"/>
      <c r="S33" s="21"/>
      <c r="T33" s="22"/>
      <c r="U33" s="23">
        <f>R33-O33</f>
        <v>0</v>
      </c>
      <c r="V33" s="23"/>
      <c r="W33" s="17"/>
      <c r="X33" s="24"/>
      <c r="Y33" s="25"/>
      <c r="Z33" s="20"/>
      <c r="AA33" s="18"/>
      <c r="AB33" s="21"/>
      <c r="AC33" s="22"/>
      <c r="AD33" s="23">
        <f>AA33-X33</f>
        <v>0</v>
      </c>
      <c r="AE33" s="23"/>
    </row>
    <row r="34" spans="1:36" s="5" customFormat="1" ht="15" customHeight="1" x14ac:dyDescent="0.25">
      <c r="A34" s="12" t="s">
        <v>39</v>
      </c>
      <c r="B34" s="139" t="s">
        <v>40</v>
      </c>
      <c r="C34" s="139"/>
      <c r="D34" s="139"/>
      <c r="E34" s="17"/>
      <c r="F34" s="24"/>
      <c r="G34" s="25"/>
      <c r="H34" s="20"/>
      <c r="I34" s="18"/>
      <c r="J34" s="21"/>
      <c r="K34" s="22"/>
      <c r="L34" s="23">
        <f>(L32-L31-L33)*-1</f>
        <v>0</v>
      </c>
      <c r="M34" s="23"/>
      <c r="N34" s="17"/>
      <c r="O34" s="24"/>
      <c r="P34" s="25"/>
      <c r="Q34" s="20"/>
      <c r="R34" s="18"/>
      <c r="S34" s="21"/>
      <c r="T34" s="22"/>
      <c r="U34" s="23">
        <f>(U32-U31-U33)*-1</f>
        <v>0</v>
      </c>
      <c r="V34" s="23"/>
      <c r="W34" s="17"/>
      <c r="X34" s="24"/>
      <c r="Y34" s="25"/>
      <c r="Z34" s="20"/>
      <c r="AA34" s="18"/>
      <c r="AB34" s="21"/>
      <c r="AC34" s="22"/>
      <c r="AD34" s="23">
        <f>(AD32-AD31-AD33)*-1</f>
        <v>0</v>
      </c>
      <c r="AE34" s="23"/>
    </row>
    <row r="35" spans="1:36" s="5" customFormat="1" ht="18.75" customHeight="1" x14ac:dyDescent="0.25">
      <c r="A35" s="16" t="s">
        <v>41</v>
      </c>
      <c r="B35" s="144" t="s">
        <v>42</v>
      </c>
      <c r="C35" s="144"/>
      <c r="D35" s="144"/>
      <c r="E35" s="32"/>
      <c r="F35" s="32">
        <f>F32-F33+F34</f>
        <v>0</v>
      </c>
      <c r="G35" s="34"/>
      <c r="H35" s="32"/>
      <c r="I35" s="32">
        <f>I32-I33+I34</f>
        <v>0</v>
      </c>
      <c r="J35" s="33"/>
      <c r="K35" s="32"/>
      <c r="L35" s="32">
        <f>L32-L33+L34</f>
        <v>0</v>
      </c>
      <c r="M35" s="33"/>
      <c r="N35" s="32"/>
      <c r="O35" s="32">
        <f>O32-O33+O34</f>
        <v>0</v>
      </c>
      <c r="P35" s="34"/>
      <c r="Q35" s="32"/>
      <c r="R35" s="32">
        <f>R32-R33+R34</f>
        <v>0</v>
      </c>
      <c r="S35" s="33"/>
      <c r="T35" s="32"/>
      <c r="U35" s="32">
        <f>U32-U33+U34</f>
        <v>0</v>
      </c>
      <c r="V35" s="33"/>
      <c r="W35" s="32"/>
      <c r="X35" s="32">
        <f>X32-X33+X34</f>
        <v>0</v>
      </c>
      <c r="Y35" s="32"/>
      <c r="Z35" s="32"/>
      <c r="AA35" s="32">
        <f>AA32-AA33+AA34</f>
        <v>0</v>
      </c>
      <c r="AB35" s="33"/>
      <c r="AC35" s="32"/>
      <c r="AD35" s="32">
        <f>AD32-AD33+AD34</f>
        <v>0</v>
      </c>
      <c r="AE35" s="33"/>
    </row>
    <row r="36" spans="1:36" x14ac:dyDescent="0.25">
      <c r="E36" s="24"/>
      <c r="F36" s="24"/>
      <c r="G36" s="25"/>
      <c r="H36" s="24"/>
      <c r="I36" s="18"/>
      <c r="J36" s="18"/>
      <c r="K36" s="22"/>
      <c r="L36" s="23"/>
      <c r="M36" s="23"/>
      <c r="N36" s="24"/>
      <c r="O36" s="24"/>
      <c r="P36" s="25"/>
      <c r="Q36" s="24"/>
      <c r="R36" s="18"/>
      <c r="S36" s="18"/>
      <c r="T36" s="22"/>
      <c r="U36" s="23"/>
      <c r="V36" s="23"/>
      <c r="W36" s="24"/>
      <c r="X36" s="24"/>
      <c r="Y36" s="25"/>
      <c r="Z36" s="24"/>
      <c r="AA36" s="18"/>
      <c r="AB36" s="18"/>
      <c r="AC36" s="22"/>
      <c r="AD36" s="23"/>
      <c r="AE36" s="23"/>
      <c r="AF36" s="5"/>
    </row>
    <row r="37" spans="1:36" s="5" customFormat="1" ht="15" customHeight="1" outlineLevel="1" x14ac:dyDescent="0.25">
      <c r="A37" s="145" t="s">
        <v>62</v>
      </c>
      <c r="B37" s="146"/>
      <c r="C37" s="146"/>
      <c r="D37" s="146"/>
      <c r="E37" s="17"/>
      <c r="F37" s="24"/>
      <c r="G37" s="25"/>
      <c r="H37" s="20"/>
      <c r="I37" s="18"/>
      <c r="J37" s="21"/>
      <c r="K37" s="22"/>
      <c r="L37" s="23"/>
      <c r="M37" s="23"/>
      <c r="N37" s="17"/>
      <c r="O37" s="24"/>
      <c r="P37" s="25"/>
      <c r="Q37" s="20"/>
      <c r="R37" s="18"/>
      <c r="S37" s="21"/>
      <c r="T37" s="22"/>
      <c r="U37" s="23"/>
      <c r="V37" s="23"/>
      <c r="W37" s="17"/>
      <c r="X37" s="24"/>
      <c r="Y37" s="25"/>
      <c r="Z37" s="20"/>
      <c r="AA37" s="18"/>
      <c r="AB37" s="21"/>
      <c r="AC37" s="22"/>
      <c r="AD37" s="23"/>
      <c r="AE37" s="23"/>
    </row>
    <row r="38" spans="1:36" s="5" customFormat="1" ht="15" customHeight="1" outlineLevel="1" x14ac:dyDescent="0.25">
      <c r="A38" s="12"/>
      <c r="B38" s="139" t="s">
        <v>40</v>
      </c>
      <c r="C38" s="139"/>
      <c r="D38" s="139"/>
      <c r="E38" s="17"/>
      <c r="F38" s="24">
        <f>F34</f>
        <v>0</v>
      </c>
      <c r="G38" s="25"/>
      <c r="H38" s="20"/>
      <c r="I38" s="18">
        <f>I34</f>
        <v>0</v>
      </c>
      <c r="J38" s="21"/>
      <c r="K38" s="22"/>
      <c r="L38" s="23">
        <f>L34</f>
        <v>0</v>
      </c>
      <c r="M38" s="23"/>
      <c r="N38" s="17"/>
      <c r="O38" s="24">
        <f>O34</f>
        <v>0</v>
      </c>
      <c r="P38" s="25"/>
      <c r="Q38" s="20"/>
      <c r="R38" s="18">
        <f>R34</f>
        <v>0</v>
      </c>
      <c r="S38" s="21"/>
      <c r="T38" s="22"/>
      <c r="U38" s="23">
        <f>U34</f>
        <v>0</v>
      </c>
      <c r="V38" s="23"/>
      <c r="W38" s="17"/>
      <c r="X38" s="24">
        <f>X34</f>
        <v>0</v>
      </c>
      <c r="Y38" s="25"/>
      <c r="Z38" s="20"/>
      <c r="AA38" s="18">
        <f>AA34</f>
        <v>0</v>
      </c>
      <c r="AB38" s="21"/>
      <c r="AC38" s="22"/>
      <c r="AD38" s="23">
        <f>AD34</f>
        <v>0</v>
      </c>
      <c r="AE38" s="23"/>
      <c r="AG38" s="132" t="s">
        <v>65</v>
      </c>
      <c r="AH38" s="133"/>
      <c r="AI38" s="133"/>
      <c r="AJ38" s="133"/>
    </row>
    <row r="39" spans="1:36" outlineLevel="1" x14ac:dyDescent="0.25">
      <c r="B39" s="139" t="s">
        <v>63</v>
      </c>
      <c r="C39" s="139"/>
      <c r="D39" s="139"/>
      <c r="E39" s="17"/>
      <c r="F39" s="24"/>
      <c r="G39" s="25"/>
      <c r="H39" s="20"/>
      <c r="I39" s="18"/>
      <c r="J39" s="21"/>
      <c r="K39" s="22"/>
      <c r="L39" s="23">
        <f>I39-F39</f>
        <v>0</v>
      </c>
      <c r="M39" s="23"/>
      <c r="N39" s="17"/>
      <c r="O39" s="24"/>
      <c r="P39" s="25"/>
      <c r="Q39" s="20"/>
      <c r="R39" s="18"/>
      <c r="S39" s="21"/>
      <c r="T39" s="22"/>
      <c r="U39" s="23">
        <f>R39-O39</f>
        <v>0</v>
      </c>
      <c r="V39" s="23"/>
      <c r="W39" s="17"/>
      <c r="X39" s="24"/>
      <c r="Y39" s="25"/>
      <c r="Z39" s="20"/>
      <c r="AA39" s="18"/>
      <c r="AB39" s="21"/>
      <c r="AC39" s="22"/>
      <c r="AD39" s="23">
        <f>AA39-X39</f>
        <v>0</v>
      </c>
      <c r="AE39" s="23"/>
      <c r="AF39" s="5"/>
      <c r="AG39" s="133"/>
      <c r="AH39" s="133"/>
      <c r="AI39" s="133"/>
      <c r="AJ39" s="133"/>
    </row>
    <row r="40" spans="1:36" s="5" customFormat="1" ht="18.75" customHeight="1" outlineLevel="1" x14ac:dyDescent="0.25">
      <c r="A40" s="16"/>
      <c r="B40" s="144" t="s">
        <v>64</v>
      </c>
      <c r="C40" s="144"/>
      <c r="D40" s="144"/>
      <c r="E40" s="32"/>
      <c r="F40" s="32">
        <f>SUM(F38:F39)</f>
        <v>0</v>
      </c>
      <c r="G40" s="32"/>
      <c r="H40" s="32"/>
      <c r="I40" s="32">
        <f>SUM(I38:I39)</f>
        <v>0</v>
      </c>
      <c r="J40" s="32"/>
      <c r="K40" s="32"/>
      <c r="L40" s="32">
        <f>SUM(L38:L39)</f>
        <v>0</v>
      </c>
      <c r="M40" s="33"/>
      <c r="N40" s="32"/>
      <c r="O40" s="32">
        <f>SUM(O38:O39)</f>
        <v>0</v>
      </c>
      <c r="P40" s="32"/>
      <c r="Q40" s="32"/>
      <c r="R40" s="32">
        <f>SUM(R38:R39)</f>
        <v>0</v>
      </c>
      <c r="S40" s="33"/>
      <c r="T40" s="32"/>
      <c r="U40" s="32">
        <f>SUM(U38:U39)</f>
        <v>0</v>
      </c>
      <c r="V40" s="33"/>
      <c r="W40" s="32"/>
      <c r="X40" s="32">
        <f>SUM(X38:X39)</f>
        <v>0</v>
      </c>
      <c r="Y40" s="34"/>
      <c r="Z40" s="32"/>
      <c r="AA40" s="32">
        <f>SUM(AA38:AA39)</f>
        <v>0</v>
      </c>
      <c r="AB40" s="33"/>
      <c r="AC40" s="32"/>
      <c r="AD40" s="32">
        <f>SUM(AD38:AD39)</f>
        <v>0</v>
      </c>
      <c r="AE40" s="33"/>
      <c r="AG40" s="133"/>
      <c r="AH40" s="133"/>
      <c r="AI40" s="133"/>
      <c r="AJ40" s="133"/>
    </row>
  </sheetData>
  <mergeCells count="49">
    <mergeCell ref="K6:M6"/>
    <mergeCell ref="AC6:AE6"/>
    <mergeCell ref="B30:D30"/>
    <mergeCell ref="A37:D37"/>
    <mergeCell ref="B38:D38"/>
    <mergeCell ref="Q6:S6"/>
    <mergeCell ref="B19:D19"/>
    <mergeCell ref="C20:D20"/>
    <mergeCell ref="C21:D21"/>
    <mergeCell ref="A27:D27"/>
    <mergeCell ref="B28:D28"/>
    <mergeCell ref="B17:D17"/>
    <mergeCell ref="B8:D8"/>
    <mergeCell ref="C9:D9"/>
    <mergeCell ref="B7:D7"/>
    <mergeCell ref="B29:D29"/>
    <mergeCell ref="H6:J6"/>
    <mergeCell ref="E6:G6"/>
    <mergeCell ref="A1:AE1"/>
    <mergeCell ref="A2:AE2"/>
    <mergeCell ref="T6:V6"/>
    <mergeCell ref="B18:D18"/>
    <mergeCell ref="Z5:AB5"/>
    <mergeCell ref="AC5:AE5"/>
    <mergeCell ref="C10:D10"/>
    <mergeCell ref="A16:D16"/>
    <mergeCell ref="A4:D4"/>
    <mergeCell ref="E4:M4"/>
    <mergeCell ref="N4:V4"/>
    <mergeCell ref="W4:AE4"/>
    <mergeCell ref="T5:V5"/>
    <mergeCell ref="W6:Y6"/>
    <mergeCell ref="Z6:AB6"/>
    <mergeCell ref="Q5:S5"/>
    <mergeCell ref="W5:Y5"/>
    <mergeCell ref="N6:P6"/>
    <mergeCell ref="AG38:AJ40"/>
    <mergeCell ref="B31:D31"/>
    <mergeCell ref="B32:D32"/>
    <mergeCell ref="B33:D33"/>
    <mergeCell ref="B34:D34"/>
    <mergeCell ref="B40:D40"/>
    <mergeCell ref="B35:D35"/>
    <mergeCell ref="B39:D39"/>
    <mergeCell ref="B5:D6"/>
    <mergeCell ref="E5:G5"/>
    <mergeCell ref="H5:J5"/>
    <mergeCell ref="K5:M5"/>
    <mergeCell ref="N5:P5"/>
  </mergeCells>
  <pageMargins left="0.39370078740157483" right="0.39370078740157483" top="0.78740157480314965" bottom="0.39370078740157483" header="0" footer="0"/>
  <pageSetup paperSize="9" scale="7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BC64"/>
  <sheetViews>
    <sheetView workbookViewId="0">
      <selection activeCell="BB28" sqref="BB28"/>
    </sheetView>
  </sheetViews>
  <sheetFormatPr baseColWidth="10" defaultRowHeight="12.5" outlineLevelRow="1" x14ac:dyDescent="0.25"/>
  <cols>
    <col min="1" max="1" width="3.26953125" style="6" customWidth="1"/>
    <col min="2" max="3" width="2.81640625" style="6" customWidth="1"/>
    <col min="4" max="4" width="38.1796875" style="7" customWidth="1"/>
    <col min="5" max="5" width="1.453125" style="6" customWidth="1"/>
    <col min="6" max="6" width="12" style="7" customWidth="1"/>
    <col min="7" max="7" width="1.453125" style="8" customWidth="1"/>
    <col min="8" max="8" width="1.453125" style="6" customWidth="1"/>
    <col min="9" max="9" width="11.54296875" style="7" customWidth="1"/>
    <col min="10" max="10" width="1.453125" style="8" customWidth="1"/>
    <col min="11" max="11" width="1.453125" style="6" customWidth="1"/>
    <col min="12" max="12" width="13.453125" style="7" customWidth="1"/>
    <col min="13" max="13" width="2" style="8" customWidth="1"/>
    <col min="14" max="14" width="1.453125" style="6" hidden="1" customWidth="1"/>
    <col min="15" max="15" width="12.26953125" style="7" hidden="1" customWidth="1"/>
    <col min="16" max="16" width="1.453125" style="8" hidden="1" customWidth="1"/>
    <col min="17" max="17" width="1.453125" style="6" hidden="1" customWidth="1"/>
    <col min="18" max="18" width="11.54296875" style="7" hidden="1" customWidth="1"/>
    <col min="19" max="19" width="1.453125" style="8" hidden="1" customWidth="1"/>
    <col min="20" max="20" width="1.453125" style="6" hidden="1" customWidth="1"/>
    <col min="21" max="21" width="11.81640625" style="7" hidden="1" customWidth="1"/>
    <col min="22" max="22" width="1.453125" style="8" hidden="1" customWidth="1"/>
    <col min="23" max="23" width="1.453125" style="6" hidden="1" customWidth="1"/>
    <col min="24" max="24" width="11.1796875" style="7" hidden="1" customWidth="1"/>
    <col min="25" max="25" width="1.453125" style="8" hidden="1" customWidth="1"/>
    <col min="26" max="26" width="1.453125" style="6" hidden="1" customWidth="1"/>
    <col min="27" max="27" width="11.26953125" style="7" hidden="1" customWidth="1"/>
    <col min="28" max="28" width="1.453125" style="8" hidden="1" customWidth="1"/>
    <col min="29" max="29" width="1.453125" style="6" hidden="1" customWidth="1"/>
    <col min="30" max="30" width="11.26953125" style="7" hidden="1" customWidth="1"/>
    <col min="31" max="31" width="1.453125" style="8" hidden="1" customWidth="1"/>
    <col min="32" max="32" width="1.453125" style="6" customWidth="1"/>
    <col min="33" max="33" width="9.81640625" style="7" customWidth="1"/>
    <col min="34" max="34" width="1.453125" style="8" customWidth="1"/>
    <col min="35" max="35" width="1.453125" style="6" customWidth="1"/>
    <col min="36" max="36" width="9.81640625" style="7" bestFit="1" customWidth="1"/>
    <col min="37" max="37" width="1.453125" style="8" customWidth="1"/>
    <col min="38" max="38" width="1.453125" style="6" customWidth="1"/>
    <col min="39" max="39" width="10.453125" style="7" bestFit="1" customWidth="1"/>
    <col min="40" max="40" width="1.453125" style="8" customWidth="1"/>
    <col min="41" max="41" width="1.453125" style="6" customWidth="1"/>
    <col min="42" max="42" width="12.26953125" style="7" bestFit="1" customWidth="1"/>
    <col min="43" max="43" width="1.453125" style="8" customWidth="1"/>
    <col min="44" max="44" width="1.453125" style="6" customWidth="1"/>
    <col min="45" max="45" width="12.81640625" customWidth="1"/>
    <col min="46" max="46" width="1.54296875" customWidth="1"/>
    <col min="47" max="47" width="0" hidden="1" customWidth="1"/>
    <col min="48" max="48" width="1.453125" style="6" customWidth="1"/>
    <col min="49" max="49" width="12.81640625" style="7" customWidth="1"/>
    <col min="50" max="50" width="1.453125" style="8" customWidth="1"/>
    <col min="51" max="51" width="1.81640625" customWidth="1"/>
  </cols>
  <sheetData>
    <row r="1" spans="1:51" ht="15.5" x14ac:dyDescent="0.25">
      <c r="A1" s="147" t="s">
        <v>67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</row>
    <row r="2" spans="1:51" ht="15.5" x14ac:dyDescent="0.25">
      <c r="A2" s="147" t="s">
        <v>68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  <c r="AW2" s="161"/>
      <c r="AX2" s="161"/>
      <c r="AY2" s="161"/>
    </row>
    <row r="3" spans="1:51" ht="10.5" customHeight="1" x14ac:dyDescent="0.4">
      <c r="A3" s="1"/>
      <c r="B3"/>
      <c r="C3"/>
      <c r="D3"/>
      <c r="E3" s="3"/>
      <c r="F3" s="2"/>
      <c r="G3" s="3"/>
      <c r="H3"/>
      <c r="I3"/>
      <c r="J3" s="3"/>
      <c r="K3"/>
      <c r="L3" s="2"/>
      <c r="M3" s="3"/>
      <c r="N3" s="3"/>
      <c r="O3" s="2"/>
      <c r="P3" s="3"/>
      <c r="Q3"/>
      <c r="R3" s="2"/>
      <c r="S3" s="3"/>
      <c r="T3"/>
      <c r="U3" s="2"/>
      <c r="V3" s="3"/>
      <c r="W3" s="3"/>
      <c r="X3" s="2"/>
      <c r="Y3" s="3"/>
      <c r="Z3"/>
      <c r="AA3" s="2"/>
      <c r="AB3" s="3"/>
      <c r="AC3"/>
      <c r="AD3" s="2"/>
      <c r="AE3" s="3"/>
      <c r="AF3"/>
      <c r="AG3"/>
      <c r="AH3"/>
      <c r="AI3"/>
      <c r="AJ3"/>
      <c r="AK3"/>
      <c r="AL3"/>
      <c r="AM3"/>
      <c r="AN3"/>
      <c r="AO3"/>
      <c r="AP3"/>
      <c r="AQ3"/>
      <c r="AR3"/>
      <c r="AV3"/>
      <c r="AW3"/>
      <c r="AX3"/>
    </row>
    <row r="4" spans="1:51" s="9" customFormat="1" ht="25" customHeight="1" thickBot="1" x14ac:dyDescent="0.4">
      <c r="A4" s="149" t="s">
        <v>163</v>
      </c>
      <c r="B4" s="149"/>
      <c r="C4" s="149"/>
      <c r="D4" s="149"/>
      <c r="E4" s="148" t="s">
        <v>46</v>
      </c>
      <c r="F4" s="149"/>
      <c r="G4" s="149"/>
      <c r="H4" s="149"/>
      <c r="I4" s="149"/>
      <c r="J4" s="149"/>
      <c r="K4" s="149"/>
      <c r="L4" s="149"/>
      <c r="M4" s="150"/>
      <c r="N4" s="148" t="s">
        <v>53</v>
      </c>
      <c r="O4" s="149"/>
      <c r="P4" s="149"/>
      <c r="Q4" s="149"/>
      <c r="R4" s="149"/>
      <c r="S4" s="149"/>
      <c r="T4" s="149"/>
      <c r="U4" s="149"/>
      <c r="V4" s="150"/>
      <c r="W4" s="148" t="s">
        <v>52</v>
      </c>
      <c r="X4" s="149"/>
      <c r="Y4" s="149"/>
      <c r="Z4" s="149"/>
      <c r="AA4" s="149"/>
      <c r="AB4" s="149"/>
      <c r="AC4" s="149"/>
      <c r="AD4" s="149"/>
      <c r="AE4" s="150"/>
      <c r="AF4" s="148" t="s">
        <v>55</v>
      </c>
      <c r="AG4" s="149"/>
      <c r="AH4" s="149"/>
      <c r="AI4" s="149"/>
      <c r="AJ4" s="149"/>
      <c r="AK4" s="149"/>
      <c r="AL4" s="149"/>
      <c r="AM4" s="149"/>
      <c r="AN4" s="150"/>
      <c r="AO4" s="165" t="s">
        <v>49</v>
      </c>
      <c r="AP4" s="166"/>
      <c r="AQ4" s="166"/>
      <c r="AR4" s="166"/>
      <c r="AS4" s="166"/>
      <c r="AT4" s="166"/>
      <c r="AU4" s="166"/>
      <c r="AV4" s="166"/>
      <c r="AW4" s="166"/>
      <c r="AX4" s="166"/>
    </row>
    <row r="5" spans="1:51" s="4" customFormat="1" ht="15" customHeight="1" x14ac:dyDescent="0.25">
      <c r="A5" s="10"/>
      <c r="B5" s="142" t="s">
        <v>48</v>
      </c>
      <c r="C5" s="143"/>
      <c r="D5" s="143"/>
      <c r="E5" s="154" t="s">
        <v>0</v>
      </c>
      <c r="F5" s="152"/>
      <c r="G5" s="152"/>
      <c r="H5" s="151" t="s">
        <v>1</v>
      </c>
      <c r="I5" s="152"/>
      <c r="J5" s="153"/>
      <c r="K5" s="138" t="s">
        <v>47</v>
      </c>
      <c r="L5" s="138"/>
      <c r="M5" s="138"/>
      <c r="N5" s="154" t="s">
        <v>0</v>
      </c>
      <c r="O5" s="152"/>
      <c r="P5" s="152"/>
      <c r="Q5" s="151" t="s">
        <v>1</v>
      </c>
      <c r="R5" s="152"/>
      <c r="S5" s="153"/>
      <c r="T5" s="138" t="s">
        <v>47</v>
      </c>
      <c r="U5" s="138"/>
      <c r="V5" s="138"/>
      <c r="W5" s="154" t="s">
        <v>0</v>
      </c>
      <c r="X5" s="152"/>
      <c r="Y5" s="152"/>
      <c r="Z5" s="151" t="s">
        <v>1</v>
      </c>
      <c r="AA5" s="152"/>
      <c r="AB5" s="153"/>
      <c r="AC5" s="138" t="s">
        <v>47</v>
      </c>
      <c r="AD5" s="138"/>
      <c r="AE5" s="138"/>
      <c r="AF5" s="154" t="s">
        <v>0</v>
      </c>
      <c r="AG5" s="152"/>
      <c r="AH5" s="152"/>
      <c r="AI5" s="151" t="s">
        <v>1</v>
      </c>
      <c r="AJ5" s="152"/>
      <c r="AK5" s="153"/>
      <c r="AL5" s="138" t="s">
        <v>47</v>
      </c>
      <c r="AM5" s="138"/>
      <c r="AN5" s="167"/>
      <c r="AO5" s="158" t="s">
        <v>0</v>
      </c>
      <c r="AP5" s="156"/>
      <c r="AQ5" s="157"/>
      <c r="AR5" s="155" t="s">
        <v>1</v>
      </c>
      <c r="AS5" s="156"/>
      <c r="AT5" s="156"/>
      <c r="AV5" s="162" t="s">
        <v>47</v>
      </c>
      <c r="AW5" s="163"/>
      <c r="AX5" s="163"/>
    </row>
    <row r="6" spans="1:51" s="4" customFormat="1" ht="15" customHeight="1" x14ac:dyDescent="0.25">
      <c r="A6" s="11"/>
      <c r="B6" s="143"/>
      <c r="C6" s="143"/>
      <c r="D6" s="143"/>
      <c r="E6" s="134" t="s">
        <v>56</v>
      </c>
      <c r="F6" s="135"/>
      <c r="G6" s="135"/>
      <c r="H6" s="136" t="s">
        <v>56</v>
      </c>
      <c r="I6" s="135"/>
      <c r="J6" s="137"/>
      <c r="K6" s="138"/>
      <c r="L6" s="138"/>
      <c r="M6" s="138"/>
      <c r="N6" s="134" t="s">
        <v>56</v>
      </c>
      <c r="O6" s="135"/>
      <c r="P6" s="135"/>
      <c r="Q6" s="136" t="s">
        <v>56</v>
      </c>
      <c r="R6" s="135"/>
      <c r="S6" s="137"/>
      <c r="T6" s="138"/>
      <c r="U6" s="138"/>
      <c r="V6" s="138"/>
      <c r="W6" s="134" t="s">
        <v>56</v>
      </c>
      <c r="X6" s="135"/>
      <c r="Y6" s="135"/>
      <c r="Z6" s="136" t="s">
        <v>56</v>
      </c>
      <c r="AA6" s="135"/>
      <c r="AB6" s="137"/>
      <c r="AC6" s="138"/>
      <c r="AD6" s="138"/>
      <c r="AE6" s="138"/>
      <c r="AF6" s="134" t="s">
        <v>56</v>
      </c>
      <c r="AG6" s="135"/>
      <c r="AH6" s="135"/>
      <c r="AI6" s="136" t="s">
        <v>56</v>
      </c>
      <c r="AJ6" s="135"/>
      <c r="AK6" s="137"/>
      <c r="AL6" s="138"/>
      <c r="AM6" s="138"/>
      <c r="AN6" s="167"/>
      <c r="AO6" s="134" t="s">
        <v>61</v>
      </c>
      <c r="AP6" s="135"/>
      <c r="AQ6" s="135"/>
      <c r="AR6" s="151" t="s">
        <v>61</v>
      </c>
      <c r="AS6" s="152"/>
      <c r="AT6" s="152"/>
      <c r="AV6" s="164"/>
      <c r="AW6" s="138"/>
      <c r="AX6" s="138"/>
    </row>
    <row r="7" spans="1:51" s="5" customFormat="1" ht="15" customHeight="1" x14ac:dyDescent="0.25">
      <c r="A7" s="12" t="s">
        <v>2</v>
      </c>
      <c r="B7" s="139" t="s">
        <v>3</v>
      </c>
      <c r="C7" s="139"/>
      <c r="D7" s="139"/>
      <c r="E7" s="17"/>
      <c r="F7" s="18">
        <f>'Seite 2'!F7+'Seite 2'!O7+'Seite 2'!X7</f>
        <v>0</v>
      </c>
      <c r="G7" s="19"/>
      <c r="H7" s="20"/>
      <c r="I7" s="18">
        <f>'Seite 2'!I7+'Seite 2'!R7+'Seite 2'!AA7</f>
        <v>0</v>
      </c>
      <c r="J7" s="21"/>
      <c r="K7" s="22"/>
      <c r="L7" s="23">
        <f>I7-F7</f>
        <v>0</v>
      </c>
      <c r="M7" s="23"/>
      <c r="N7" s="17"/>
      <c r="O7" s="18">
        <v>6846000</v>
      </c>
      <c r="P7" s="19"/>
      <c r="Q7" s="20"/>
      <c r="R7" s="24">
        <v>6775866.5999999996</v>
      </c>
      <c r="S7" s="21"/>
      <c r="T7" s="22"/>
      <c r="U7" s="23">
        <f>R7-O7</f>
        <v>-70133.399999999994</v>
      </c>
      <c r="V7" s="23"/>
      <c r="W7" s="17"/>
      <c r="X7" s="18">
        <v>1253000</v>
      </c>
      <c r="Y7" s="19"/>
      <c r="Z7" s="20"/>
      <c r="AA7" s="24">
        <v>1338334.1499999999</v>
      </c>
      <c r="AB7" s="21"/>
      <c r="AC7" s="22"/>
      <c r="AD7" s="23">
        <f>AA7-X7</f>
        <v>85334.15</v>
      </c>
      <c r="AE7" s="23"/>
      <c r="AF7" s="17"/>
      <c r="AG7" s="18"/>
      <c r="AH7" s="19"/>
      <c r="AI7" s="20"/>
      <c r="AJ7" s="18"/>
      <c r="AK7" s="21"/>
      <c r="AL7" s="22"/>
      <c r="AM7" s="23">
        <f>AJ7-AG7</f>
        <v>0</v>
      </c>
      <c r="AN7" s="23"/>
      <c r="AO7" s="17"/>
      <c r="AP7" s="18">
        <f>'Seite 1'!F7+'Seite 1'!O7+'Seite 1'!X7+'Seite 3 '!F7+'Seite 3 '!AG7</f>
        <v>0</v>
      </c>
      <c r="AQ7" s="19"/>
      <c r="AR7" s="20"/>
      <c r="AS7" s="18">
        <f>'Seite 1'!I7+'Seite 1'!R7+'Seite 1'!AA7+'Seite 3 '!I7+'Seite 3 '!AJ7</f>
        <v>0</v>
      </c>
      <c r="AT7" s="21"/>
      <c r="AU7" s="22"/>
      <c r="AV7" s="23"/>
      <c r="AW7" s="23">
        <f>AS7-AP7</f>
        <v>0</v>
      </c>
      <c r="AX7" s="23"/>
    </row>
    <row r="8" spans="1:51" s="5" customFormat="1" ht="15" customHeight="1" x14ac:dyDescent="0.25">
      <c r="A8" s="12" t="s">
        <v>4</v>
      </c>
      <c r="B8" s="139" t="s">
        <v>5</v>
      </c>
      <c r="C8" s="139"/>
      <c r="D8" s="139"/>
      <c r="E8" s="17"/>
      <c r="F8" s="18">
        <f>'Seite 2'!F8+'Seite 2'!O8+'Seite 2'!X8</f>
        <v>0</v>
      </c>
      <c r="G8" s="25"/>
      <c r="H8" s="20"/>
      <c r="I8" s="18">
        <f>'Seite 2'!I8+'Seite 2'!R8+'Seite 2'!AA8</f>
        <v>0</v>
      </c>
      <c r="J8" s="26"/>
      <c r="K8" s="22"/>
      <c r="L8" s="23">
        <f t="shared" ref="L8:L34" si="0">I8-F8</f>
        <v>0</v>
      </c>
      <c r="M8" s="27"/>
      <c r="N8" s="17"/>
      <c r="O8" s="18">
        <v>0</v>
      </c>
      <c r="P8" s="25"/>
      <c r="Q8" s="20"/>
      <c r="R8" s="24">
        <v>0</v>
      </c>
      <c r="S8" s="26"/>
      <c r="T8" s="22"/>
      <c r="U8" s="23">
        <f>R8-O8</f>
        <v>0</v>
      </c>
      <c r="V8" s="27"/>
      <c r="W8" s="17"/>
      <c r="X8" s="18">
        <v>0</v>
      </c>
      <c r="Y8" s="25"/>
      <c r="Z8" s="20"/>
      <c r="AA8" s="24">
        <v>0</v>
      </c>
      <c r="AB8" s="26"/>
      <c r="AC8" s="22"/>
      <c r="AD8" s="23">
        <f>AA8-X8</f>
        <v>0</v>
      </c>
      <c r="AE8" s="27"/>
      <c r="AF8" s="17"/>
      <c r="AG8" s="18"/>
      <c r="AH8" s="25"/>
      <c r="AI8" s="20"/>
      <c r="AJ8" s="18"/>
      <c r="AK8" s="26"/>
      <c r="AL8" s="22"/>
      <c r="AM8" s="23">
        <f>AJ8-AG8</f>
        <v>0</v>
      </c>
      <c r="AN8" s="27"/>
      <c r="AO8" s="17"/>
      <c r="AP8" s="18">
        <f>'Seite 1'!F14+'Seite 1'!O14+'Seite 1'!X14+'Seite 3 '!F8+'Seite 3 '!AG8</f>
        <v>0</v>
      </c>
      <c r="AQ8" s="25"/>
      <c r="AR8" s="20"/>
      <c r="AS8" s="18">
        <f>'Seite 1'!I14+'Seite 1'!R14+'Seite 1'!AA14+'Seite 3 '!I8+'Seite 3 '!AJ8</f>
        <v>0</v>
      </c>
      <c r="AT8" s="26"/>
      <c r="AU8" s="22"/>
      <c r="AV8" s="23"/>
      <c r="AW8" s="23">
        <f t="shared" ref="AW8:AW34" si="1">AS8-AP8</f>
        <v>0</v>
      </c>
      <c r="AX8" s="27"/>
    </row>
    <row r="9" spans="1:51" s="5" customFormat="1" ht="15" customHeight="1" x14ac:dyDescent="0.25">
      <c r="A9" s="12" t="s">
        <v>6</v>
      </c>
      <c r="B9" s="35" t="s">
        <v>7</v>
      </c>
      <c r="C9" s="139" t="s">
        <v>8</v>
      </c>
      <c r="D9" s="139"/>
      <c r="E9" s="17"/>
      <c r="F9" s="18">
        <f>'Seite 2'!F9+'Seite 2'!O9+'Seite 2'!X9</f>
        <v>0</v>
      </c>
      <c r="G9" s="25"/>
      <c r="H9" s="20"/>
      <c r="I9" s="18">
        <f>'Seite 2'!I9+'Seite 2'!R9+'Seite 2'!AA9</f>
        <v>0</v>
      </c>
      <c r="J9" s="26"/>
      <c r="K9" s="22"/>
      <c r="L9" s="23">
        <f t="shared" si="0"/>
        <v>0</v>
      </c>
      <c r="M9" s="27"/>
      <c r="N9" s="17"/>
      <c r="O9" s="18">
        <v>16000</v>
      </c>
      <c r="P9" s="25"/>
      <c r="Q9" s="20"/>
      <c r="R9" s="24">
        <v>173996.61</v>
      </c>
      <c r="S9" s="26"/>
      <c r="T9" s="22"/>
      <c r="U9" s="23">
        <f>R9-O9</f>
        <v>157996.60999999999</v>
      </c>
      <c r="V9" s="27"/>
      <c r="W9" s="17"/>
      <c r="X9" s="18">
        <v>0</v>
      </c>
      <c r="Y9" s="25"/>
      <c r="Z9" s="20"/>
      <c r="AA9" s="24">
        <v>2573.86</v>
      </c>
      <c r="AB9" s="26"/>
      <c r="AC9" s="22"/>
      <c r="AD9" s="23">
        <f>AA9-X9</f>
        <v>2573.86</v>
      </c>
      <c r="AE9" s="27"/>
      <c r="AF9" s="17"/>
      <c r="AG9" s="18"/>
      <c r="AH9" s="25"/>
      <c r="AI9" s="20"/>
      <c r="AJ9" s="18"/>
      <c r="AK9" s="26"/>
      <c r="AL9" s="22"/>
      <c r="AM9" s="23">
        <f>AJ9-AG9</f>
        <v>0</v>
      </c>
      <c r="AN9" s="27"/>
      <c r="AO9" s="17"/>
      <c r="AP9" s="18">
        <f>'Seite 1'!F15+'Seite 1'!O15+'Seite 1'!X15+'Seite 3 '!F9+'Seite 3 '!AG9</f>
        <v>0</v>
      </c>
      <c r="AQ9" s="25"/>
      <c r="AR9" s="20"/>
      <c r="AS9" s="18">
        <f>'Seite 1'!I15+'Seite 1'!R15+'Seite 1'!AA15+'Seite 3 '!I9+'Seite 3 '!AJ9</f>
        <v>0</v>
      </c>
      <c r="AT9" s="26"/>
      <c r="AU9" s="22"/>
      <c r="AV9" s="23"/>
      <c r="AW9" s="23">
        <f t="shared" si="1"/>
        <v>0</v>
      </c>
      <c r="AX9" s="27"/>
    </row>
    <row r="10" spans="1:51" s="5" customFormat="1" ht="15" customHeight="1" x14ac:dyDescent="0.25">
      <c r="A10" s="35"/>
      <c r="B10" s="35" t="s">
        <v>9</v>
      </c>
      <c r="C10" s="139" t="s">
        <v>10</v>
      </c>
      <c r="D10" s="139"/>
      <c r="E10" s="17"/>
      <c r="F10" s="24">
        <f>SUM(F11:F13)+F15-F14</f>
        <v>0</v>
      </c>
      <c r="G10" s="25"/>
      <c r="H10" s="20"/>
      <c r="I10" s="24">
        <f>SUM(I11:I13)+I15-I14</f>
        <v>0</v>
      </c>
      <c r="J10" s="21"/>
      <c r="K10" s="22"/>
      <c r="L10" s="22">
        <f>SUM(L11:L13)+L15-L14</f>
        <v>0</v>
      </c>
      <c r="M10" s="23"/>
      <c r="N10" s="17"/>
      <c r="O10" s="24">
        <f>SUM(O11:O13)+O15-O14</f>
        <v>312000</v>
      </c>
      <c r="P10" s="25"/>
      <c r="Q10" s="20"/>
      <c r="R10" s="24">
        <f>SUM(R11:R13)+R15-R14</f>
        <v>158730.68</v>
      </c>
      <c r="S10" s="21"/>
      <c r="T10" s="22"/>
      <c r="U10" s="22">
        <f>SUM(U11:U14)</f>
        <v>-153269.32</v>
      </c>
      <c r="V10" s="23"/>
      <c r="W10" s="17"/>
      <c r="X10" s="24">
        <f>SUM(X11:X13)+X15-X14</f>
        <v>105000</v>
      </c>
      <c r="Y10" s="25"/>
      <c r="Z10" s="20"/>
      <c r="AA10" s="24">
        <f>SUM(AA11:AA13)+AA15-AA14</f>
        <v>46541.84</v>
      </c>
      <c r="AB10" s="21"/>
      <c r="AC10" s="22"/>
      <c r="AD10" s="22">
        <f>SUM(AD11:AD14)</f>
        <v>-58458.16</v>
      </c>
      <c r="AE10" s="23"/>
      <c r="AF10" s="17"/>
      <c r="AG10" s="24">
        <f>SUM(AG11:AG13)+AG15-AG14</f>
        <v>0</v>
      </c>
      <c r="AH10" s="25"/>
      <c r="AI10" s="20"/>
      <c r="AJ10" s="24">
        <f>SUM(AJ11:AJ13)+AJ15-AJ14</f>
        <v>0</v>
      </c>
      <c r="AK10" s="21"/>
      <c r="AL10" s="22"/>
      <c r="AM10" s="22">
        <f>SUM(AM11:AM13)+AM15-AM14</f>
        <v>0</v>
      </c>
      <c r="AN10" s="23"/>
      <c r="AO10" s="17"/>
      <c r="AP10" s="24">
        <f>SUM(AP11:AP13)+AP15-AP14</f>
        <v>0</v>
      </c>
      <c r="AQ10" s="25"/>
      <c r="AR10" s="20"/>
      <c r="AS10" s="24">
        <f>SUM(AS11:AS13)+AS15-AS14</f>
        <v>0</v>
      </c>
      <c r="AT10" s="21"/>
      <c r="AU10" s="22"/>
      <c r="AV10" s="22"/>
      <c r="AW10" s="22">
        <f>SUM(AW11:AW13)+AW15-AW14</f>
        <v>0</v>
      </c>
      <c r="AX10" s="23"/>
    </row>
    <row r="11" spans="1:51" s="5" customFormat="1" ht="15" customHeight="1" x14ac:dyDescent="0.25">
      <c r="A11" s="35"/>
      <c r="B11" s="35"/>
      <c r="C11" s="35" t="s">
        <v>2</v>
      </c>
      <c r="D11" s="13" t="s">
        <v>11</v>
      </c>
      <c r="E11" s="17" t="s">
        <v>12</v>
      </c>
      <c r="F11" s="18">
        <f>'Seite 2'!F11+'Seite 2'!O11+'Seite 2'!X11</f>
        <v>0</v>
      </c>
      <c r="G11" s="25" t="s">
        <v>13</v>
      </c>
      <c r="H11" s="20" t="s">
        <v>12</v>
      </c>
      <c r="I11" s="18">
        <f>'Seite 2'!I11+'Seite 2'!R11+'Seite 2'!AA11</f>
        <v>0</v>
      </c>
      <c r="J11" s="21" t="s">
        <v>13</v>
      </c>
      <c r="K11" s="22" t="s">
        <v>12</v>
      </c>
      <c r="L11" s="23">
        <f t="shared" si="0"/>
        <v>0</v>
      </c>
      <c r="M11" s="23" t="s">
        <v>13</v>
      </c>
      <c r="N11" s="17" t="s">
        <v>12</v>
      </c>
      <c r="O11" s="24">
        <v>7000</v>
      </c>
      <c r="P11" s="25" t="s">
        <v>13</v>
      </c>
      <c r="Q11" s="20" t="s">
        <v>12</v>
      </c>
      <c r="R11" s="24">
        <v>7348.29</v>
      </c>
      <c r="S11" s="21" t="s">
        <v>13</v>
      </c>
      <c r="T11" s="22" t="s">
        <v>12</v>
      </c>
      <c r="U11" s="23">
        <f>R11-O11</f>
        <v>348.29</v>
      </c>
      <c r="V11" s="23" t="s">
        <v>13</v>
      </c>
      <c r="W11" s="17" t="s">
        <v>12</v>
      </c>
      <c r="X11" s="18">
        <v>5000</v>
      </c>
      <c r="Y11" s="25" t="s">
        <v>13</v>
      </c>
      <c r="Z11" s="20" t="s">
        <v>12</v>
      </c>
      <c r="AA11" s="24">
        <v>5969.92</v>
      </c>
      <c r="AB11" s="21" t="s">
        <v>13</v>
      </c>
      <c r="AC11" s="22" t="s">
        <v>12</v>
      </c>
      <c r="AD11" s="23">
        <f>AA11-X11</f>
        <v>969.92</v>
      </c>
      <c r="AE11" s="23" t="s">
        <v>13</v>
      </c>
      <c r="AF11" s="17" t="s">
        <v>12</v>
      </c>
      <c r="AG11" s="24"/>
      <c r="AH11" s="25" t="s">
        <v>13</v>
      </c>
      <c r="AI11" s="20" t="s">
        <v>12</v>
      </c>
      <c r="AJ11" s="18"/>
      <c r="AK11" s="21" t="s">
        <v>13</v>
      </c>
      <c r="AL11" s="22" t="s">
        <v>12</v>
      </c>
      <c r="AM11" s="23">
        <f>AJ11-AG11</f>
        <v>0</v>
      </c>
      <c r="AN11" s="23" t="s">
        <v>13</v>
      </c>
      <c r="AO11" s="17" t="s">
        <v>12</v>
      </c>
      <c r="AP11" s="18">
        <f>'Seite 1'!F17+'Seite 1'!O17+'Seite 1'!X17+'Seite 3 '!F11+'Seite 3 '!AG11</f>
        <v>0</v>
      </c>
      <c r="AQ11" s="25" t="s">
        <v>13</v>
      </c>
      <c r="AR11" s="20" t="s">
        <v>12</v>
      </c>
      <c r="AS11" s="18">
        <f>'Seite 1'!I17+'Seite 1'!R17+'Seite 1'!AA17+'Seite 3 '!I11+'Seite 3 '!AJ11</f>
        <v>0</v>
      </c>
      <c r="AT11" s="21" t="s">
        <v>13</v>
      </c>
      <c r="AU11" s="22"/>
      <c r="AV11" s="23" t="s">
        <v>12</v>
      </c>
      <c r="AW11" s="23">
        <f t="shared" si="1"/>
        <v>0</v>
      </c>
      <c r="AX11" s="23" t="s">
        <v>13</v>
      </c>
    </row>
    <row r="12" spans="1:51" s="5" customFormat="1" ht="15" customHeight="1" x14ac:dyDescent="0.25">
      <c r="A12" s="35"/>
      <c r="B12" s="35"/>
      <c r="C12" s="35" t="s">
        <v>4</v>
      </c>
      <c r="D12" s="13" t="s">
        <v>14</v>
      </c>
      <c r="E12" s="17" t="s">
        <v>12</v>
      </c>
      <c r="F12" s="18">
        <f>'Seite 2'!F12+'Seite 2'!O12+'Seite 2'!X12</f>
        <v>0</v>
      </c>
      <c r="G12" s="25" t="s">
        <v>13</v>
      </c>
      <c r="H12" s="20" t="s">
        <v>12</v>
      </c>
      <c r="I12" s="18">
        <f>'Seite 2'!I12+'Seite 2'!R12+'Seite 2'!AA12</f>
        <v>0</v>
      </c>
      <c r="J12" s="21" t="s">
        <v>13</v>
      </c>
      <c r="K12" s="22" t="s">
        <v>12</v>
      </c>
      <c r="L12" s="23">
        <f>I12-F12</f>
        <v>0</v>
      </c>
      <c r="M12" s="23" t="s">
        <v>13</v>
      </c>
      <c r="N12" s="17" t="s">
        <v>12</v>
      </c>
      <c r="O12" s="24">
        <v>0</v>
      </c>
      <c r="P12" s="25" t="s">
        <v>13</v>
      </c>
      <c r="Q12" s="20" t="s">
        <v>12</v>
      </c>
      <c r="R12" s="24">
        <v>354.83</v>
      </c>
      <c r="S12" s="21" t="s">
        <v>13</v>
      </c>
      <c r="T12" s="22" t="s">
        <v>12</v>
      </c>
      <c r="U12" s="23">
        <f>R12-O12</f>
        <v>354.83</v>
      </c>
      <c r="V12" s="23" t="s">
        <v>13</v>
      </c>
      <c r="W12" s="17" t="s">
        <v>12</v>
      </c>
      <c r="X12" s="18">
        <v>0</v>
      </c>
      <c r="Y12" s="25" t="s">
        <v>13</v>
      </c>
      <c r="Z12" s="20" t="s">
        <v>12</v>
      </c>
      <c r="AA12" s="24">
        <v>75</v>
      </c>
      <c r="AB12" s="21" t="s">
        <v>13</v>
      </c>
      <c r="AC12" s="22" t="s">
        <v>12</v>
      </c>
      <c r="AD12" s="23">
        <f>AA12-X12</f>
        <v>75</v>
      </c>
      <c r="AE12" s="23" t="s">
        <v>13</v>
      </c>
      <c r="AF12" s="17" t="s">
        <v>12</v>
      </c>
      <c r="AG12" s="24"/>
      <c r="AH12" s="25" t="s">
        <v>13</v>
      </c>
      <c r="AI12" s="20" t="s">
        <v>12</v>
      </c>
      <c r="AJ12" s="18"/>
      <c r="AK12" s="21" t="s">
        <v>13</v>
      </c>
      <c r="AL12" s="22" t="s">
        <v>12</v>
      </c>
      <c r="AM12" s="23">
        <f>AJ12-AG12</f>
        <v>0</v>
      </c>
      <c r="AN12" s="23" t="s">
        <v>13</v>
      </c>
      <c r="AO12" s="17" t="s">
        <v>12</v>
      </c>
      <c r="AP12" s="18">
        <f>'Seite 1'!F18+'Seite 1'!O18+'Seite 1'!X18+'Seite 3 '!F12+'Seite 3 '!AG12</f>
        <v>0</v>
      </c>
      <c r="AQ12" s="25" t="s">
        <v>13</v>
      </c>
      <c r="AR12" s="20" t="s">
        <v>12</v>
      </c>
      <c r="AS12" s="18">
        <f>'Seite 1'!I18+'Seite 1'!R18+'Seite 1'!AA18+'Seite 3 '!I12+'Seite 3 '!AJ12</f>
        <v>0</v>
      </c>
      <c r="AT12" s="21" t="s">
        <v>13</v>
      </c>
      <c r="AU12" s="22"/>
      <c r="AV12" s="23" t="s">
        <v>12</v>
      </c>
      <c r="AW12" s="23">
        <f t="shared" si="1"/>
        <v>0</v>
      </c>
      <c r="AX12" s="23" t="s">
        <v>13</v>
      </c>
    </row>
    <row r="13" spans="1:51" s="5" customFormat="1" ht="15" customHeight="1" x14ac:dyDescent="0.25">
      <c r="A13" s="35"/>
      <c r="B13" s="35"/>
      <c r="C13" s="35" t="s">
        <v>6</v>
      </c>
      <c r="D13" s="13" t="s">
        <v>15</v>
      </c>
      <c r="E13" s="17" t="s">
        <v>12</v>
      </c>
      <c r="F13" s="18">
        <f>'Seite 2'!F13+'Seite 2'!O13+'Seite 2'!X13</f>
        <v>0</v>
      </c>
      <c r="G13" s="25" t="s">
        <v>13</v>
      </c>
      <c r="H13" s="20" t="s">
        <v>12</v>
      </c>
      <c r="I13" s="18">
        <f>'Seite 2'!I13+'Seite 2'!R13+'Seite 2'!AA13</f>
        <v>0</v>
      </c>
      <c r="J13" s="21" t="s">
        <v>13</v>
      </c>
      <c r="K13" s="22" t="s">
        <v>12</v>
      </c>
      <c r="L13" s="23">
        <f t="shared" si="0"/>
        <v>0</v>
      </c>
      <c r="M13" s="23" t="s">
        <v>13</v>
      </c>
      <c r="N13" s="17" t="s">
        <v>12</v>
      </c>
      <c r="O13" s="24">
        <v>305000</v>
      </c>
      <c r="P13" s="25" t="s">
        <v>13</v>
      </c>
      <c r="Q13" s="20" t="s">
        <v>12</v>
      </c>
      <c r="R13" s="24">
        <v>151027.56</v>
      </c>
      <c r="S13" s="21" t="s">
        <v>13</v>
      </c>
      <c r="T13" s="22" t="s">
        <v>12</v>
      </c>
      <c r="U13" s="23">
        <f>R13-O13</f>
        <v>-153972.44</v>
      </c>
      <c r="V13" s="23" t="s">
        <v>13</v>
      </c>
      <c r="W13" s="17" t="s">
        <v>12</v>
      </c>
      <c r="X13" s="24">
        <v>100000</v>
      </c>
      <c r="Y13" s="25" t="s">
        <v>13</v>
      </c>
      <c r="Z13" s="20" t="s">
        <v>12</v>
      </c>
      <c r="AA13" s="24">
        <v>40496.92</v>
      </c>
      <c r="AB13" s="21" t="s">
        <v>13</v>
      </c>
      <c r="AC13" s="22" t="s">
        <v>12</v>
      </c>
      <c r="AD13" s="23">
        <f>AA13-X13</f>
        <v>-59503.08</v>
      </c>
      <c r="AE13" s="23" t="s">
        <v>13</v>
      </c>
      <c r="AF13" s="17" t="s">
        <v>12</v>
      </c>
      <c r="AG13" s="24"/>
      <c r="AH13" s="25" t="s">
        <v>13</v>
      </c>
      <c r="AI13" s="20" t="s">
        <v>12</v>
      </c>
      <c r="AJ13" s="18"/>
      <c r="AK13" s="21" t="s">
        <v>13</v>
      </c>
      <c r="AL13" s="22" t="s">
        <v>12</v>
      </c>
      <c r="AM13" s="23">
        <f>AJ13-AG13</f>
        <v>0</v>
      </c>
      <c r="AN13" s="23" t="s">
        <v>13</v>
      </c>
      <c r="AO13" s="17" t="s">
        <v>12</v>
      </c>
      <c r="AP13" s="18">
        <f>'Seite 1'!F19+'Seite 1'!O19+'Seite 1'!X19+'Seite 3 '!F13+'Seite 3 '!AG13</f>
        <v>0</v>
      </c>
      <c r="AQ13" s="25" t="s">
        <v>13</v>
      </c>
      <c r="AR13" s="20" t="s">
        <v>12</v>
      </c>
      <c r="AS13" s="18">
        <f>'Seite 1'!I19+'Seite 1'!R19+'Seite 1'!AA19+'Seite 3 '!I13+'Seite 3 '!AJ13</f>
        <v>0</v>
      </c>
      <c r="AT13" s="21" t="s">
        <v>13</v>
      </c>
      <c r="AU13" s="22"/>
      <c r="AV13" s="23" t="s">
        <v>12</v>
      </c>
      <c r="AW13" s="23">
        <f t="shared" si="1"/>
        <v>0</v>
      </c>
      <c r="AX13" s="23" t="s">
        <v>13</v>
      </c>
    </row>
    <row r="14" spans="1:51" s="5" customFormat="1" ht="15" customHeight="1" x14ac:dyDescent="0.25">
      <c r="A14" s="35"/>
      <c r="B14" s="35"/>
      <c r="C14" s="35" t="s">
        <v>16</v>
      </c>
      <c r="D14" s="13" t="s">
        <v>57</v>
      </c>
      <c r="E14" s="17" t="s">
        <v>12</v>
      </c>
      <c r="F14" s="18">
        <f>'Seite 2'!F14+'Seite 2'!O14+'Seite 2'!X14</f>
        <v>0</v>
      </c>
      <c r="G14" s="18" t="s">
        <v>13</v>
      </c>
      <c r="H14" s="20" t="s">
        <v>12</v>
      </c>
      <c r="I14" s="18">
        <f>'Seite 2'!I14+'Seite 2'!R14+'Seite 2'!AA14</f>
        <v>0</v>
      </c>
      <c r="J14" s="21" t="s">
        <v>13</v>
      </c>
      <c r="K14" s="22" t="s">
        <v>12</v>
      </c>
      <c r="L14" s="22">
        <f t="shared" si="0"/>
        <v>0</v>
      </c>
      <c r="M14" s="23" t="s">
        <v>13</v>
      </c>
      <c r="N14" s="17" t="s">
        <v>12</v>
      </c>
      <c r="O14" s="24">
        <v>0</v>
      </c>
      <c r="P14" s="18" t="s">
        <v>13</v>
      </c>
      <c r="Q14" s="20" t="s">
        <v>12</v>
      </c>
      <c r="R14" s="24">
        <v>0</v>
      </c>
      <c r="S14" s="21" t="s">
        <v>13</v>
      </c>
      <c r="T14" s="22" t="s">
        <v>12</v>
      </c>
      <c r="U14" s="22">
        <f>R14-O14</f>
        <v>0</v>
      </c>
      <c r="V14" s="23" t="s">
        <v>13</v>
      </c>
      <c r="W14" s="17" t="s">
        <v>12</v>
      </c>
      <c r="X14" s="24">
        <v>0</v>
      </c>
      <c r="Y14" s="18" t="s">
        <v>13</v>
      </c>
      <c r="Z14" s="20" t="s">
        <v>12</v>
      </c>
      <c r="AA14" s="24">
        <v>0</v>
      </c>
      <c r="AB14" s="21" t="s">
        <v>13</v>
      </c>
      <c r="AC14" s="22" t="s">
        <v>12</v>
      </c>
      <c r="AD14" s="22">
        <f>AA14-X14</f>
        <v>0</v>
      </c>
      <c r="AE14" s="23" t="s">
        <v>13</v>
      </c>
      <c r="AF14" s="17" t="s">
        <v>12</v>
      </c>
      <c r="AG14" s="24"/>
      <c r="AH14" s="18" t="s">
        <v>13</v>
      </c>
      <c r="AI14" s="20" t="s">
        <v>12</v>
      </c>
      <c r="AJ14" s="18"/>
      <c r="AK14" s="21" t="s">
        <v>13</v>
      </c>
      <c r="AL14" s="22" t="s">
        <v>12</v>
      </c>
      <c r="AM14" s="22">
        <f>AJ14-AG14</f>
        <v>0</v>
      </c>
      <c r="AN14" s="23" t="s">
        <v>13</v>
      </c>
      <c r="AO14" s="17" t="s">
        <v>12</v>
      </c>
      <c r="AP14" s="18">
        <f>'Seite 1'!F20+'Seite 1'!O20+'Seite 1'!X20+'Seite 3 '!F14+'Seite 3 '!AG14</f>
        <v>0</v>
      </c>
      <c r="AQ14" s="18" t="s">
        <v>13</v>
      </c>
      <c r="AR14" s="20" t="s">
        <v>12</v>
      </c>
      <c r="AS14" s="18">
        <f>'Seite 1'!I20+'Seite 1'!R20+'Seite 1'!AA20+'Seite 3 '!I14+'Seite 3 '!AJ14</f>
        <v>0</v>
      </c>
      <c r="AT14" s="21" t="s">
        <v>13</v>
      </c>
      <c r="AU14" s="22"/>
      <c r="AV14" s="22" t="s">
        <v>12</v>
      </c>
      <c r="AW14" s="22">
        <f t="shared" si="1"/>
        <v>0</v>
      </c>
      <c r="AX14" s="23" t="s">
        <v>13</v>
      </c>
    </row>
    <row r="15" spans="1:51" s="5" customFormat="1" ht="15" customHeight="1" x14ac:dyDescent="0.25">
      <c r="A15" s="35"/>
      <c r="B15" s="35"/>
      <c r="C15" s="35" t="s">
        <v>19</v>
      </c>
      <c r="D15" s="13" t="s">
        <v>58</v>
      </c>
      <c r="E15" s="17" t="s">
        <v>12</v>
      </c>
      <c r="F15" s="18">
        <f>'Seite 2'!F15+'Seite 2'!O15+'Seite 2'!X15</f>
        <v>0</v>
      </c>
      <c r="G15" s="18" t="s">
        <v>13</v>
      </c>
      <c r="H15" s="20" t="s">
        <v>12</v>
      </c>
      <c r="I15" s="18">
        <f>'Seite 2'!I15+'Seite 2'!R15+'Seite 2'!AA15</f>
        <v>0</v>
      </c>
      <c r="J15" s="21" t="s">
        <v>13</v>
      </c>
      <c r="K15" s="22" t="s">
        <v>12</v>
      </c>
      <c r="L15" s="22">
        <f t="shared" si="0"/>
        <v>0</v>
      </c>
      <c r="M15" s="23" t="s">
        <v>13</v>
      </c>
      <c r="N15" s="17" t="s">
        <v>12</v>
      </c>
      <c r="O15" s="24">
        <v>0</v>
      </c>
      <c r="P15" s="18" t="s">
        <v>13</v>
      </c>
      <c r="Q15" s="20" t="s">
        <v>12</v>
      </c>
      <c r="R15" s="24">
        <v>0</v>
      </c>
      <c r="S15" s="21" t="s">
        <v>13</v>
      </c>
      <c r="T15" s="22" t="s">
        <v>12</v>
      </c>
      <c r="U15" s="22">
        <f>R15-O15</f>
        <v>0</v>
      </c>
      <c r="V15" s="23" t="s">
        <v>13</v>
      </c>
      <c r="W15" s="17" t="s">
        <v>12</v>
      </c>
      <c r="X15" s="24">
        <v>0</v>
      </c>
      <c r="Y15" s="21" t="s">
        <v>13</v>
      </c>
      <c r="Z15" s="20" t="s">
        <v>12</v>
      </c>
      <c r="AA15" s="24">
        <v>0</v>
      </c>
      <c r="AB15" s="21" t="s">
        <v>13</v>
      </c>
      <c r="AC15" s="22" t="s">
        <v>12</v>
      </c>
      <c r="AD15" s="22">
        <f>AA15-X15</f>
        <v>0</v>
      </c>
      <c r="AE15" s="23" t="s">
        <v>13</v>
      </c>
      <c r="AF15" s="17" t="s">
        <v>12</v>
      </c>
      <c r="AG15" s="24"/>
      <c r="AH15" s="18" t="s">
        <v>13</v>
      </c>
      <c r="AI15" s="20" t="s">
        <v>12</v>
      </c>
      <c r="AJ15" s="18"/>
      <c r="AK15" s="21" t="s">
        <v>13</v>
      </c>
      <c r="AL15" s="22" t="s">
        <v>12</v>
      </c>
      <c r="AM15" s="22">
        <f>AJ15-AG15</f>
        <v>0</v>
      </c>
      <c r="AN15" s="23" t="s">
        <v>13</v>
      </c>
      <c r="AO15" s="17" t="s">
        <v>12</v>
      </c>
      <c r="AP15" s="18">
        <f>'Seite 1'!F21+'Seite 1'!O21+'Seite 1'!X21+'Seite 3 '!F15+'Seite 3 '!AG15</f>
        <v>0</v>
      </c>
      <c r="AQ15" s="18" t="s">
        <v>13</v>
      </c>
      <c r="AR15" s="20" t="s">
        <v>12</v>
      </c>
      <c r="AS15" s="18">
        <f>'Seite 1'!I21+'Seite 1'!R21+'Seite 1'!AA21+'Seite 3 '!I15+'Seite 3 '!AJ15</f>
        <v>0</v>
      </c>
      <c r="AT15" s="21" t="s">
        <v>13</v>
      </c>
      <c r="AU15" s="22"/>
      <c r="AV15" s="22" t="s">
        <v>12</v>
      </c>
      <c r="AW15" s="22">
        <f t="shared" si="1"/>
        <v>0</v>
      </c>
      <c r="AX15" s="23" t="s">
        <v>13</v>
      </c>
    </row>
    <row r="16" spans="1:51" s="5" customFormat="1" ht="18.75" customHeight="1" x14ac:dyDescent="0.25">
      <c r="A16" s="141" t="s">
        <v>17</v>
      </c>
      <c r="B16" s="141"/>
      <c r="C16" s="141"/>
      <c r="D16" s="141"/>
      <c r="E16" s="29"/>
      <c r="F16" s="29">
        <f>F7+F8+F9+F10</f>
        <v>0</v>
      </c>
      <c r="G16" s="30"/>
      <c r="H16" s="29"/>
      <c r="I16" s="29">
        <f>I7+I8+I9+I10</f>
        <v>0</v>
      </c>
      <c r="J16" s="30"/>
      <c r="K16" s="28"/>
      <c r="L16" s="28">
        <f>L7+L8+L9+L10</f>
        <v>0</v>
      </c>
      <c r="M16" s="31"/>
      <c r="N16" s="29"/>
      <c r="O16" s="29">
        <f>O7+O8+O9+O10</f>
        <v>7174000</v>
      </c>
      <c r="P16" s="30"/>
      <c r="Q16" s="29"/>
      <c r="R16" s="29">
        <f>R7+R8+R9+R10</f>
        <v>7108593.8899999997</v>
      </c>
      <c r="S16" s="30"/>
      <c r="T16" s="28"/>
      <c r="U16" s="28">
        <f>U7+U8+U9+U10</f>
        <v>-65406.11</v>
      </c>
      <c r="V16" s="31"/>
      <c r="W16" s="29"/>
      <c r="X16" s="29">
        <f>X7+X8+X9+X10</f>
        <v>1358000</v>
      </c>
      <c r="Y16" s="30"/>
      <c r="Z16" s="29"/>
      <c r="AA16" s="29">
        <f>AA7+AA8+AA9+AA10</f>
        <v>1387449.85</v>
      </c>
      <c r="AB16" s="30"/>
      <c r="AC16" s="28"/>
      <c r="AD16" s="28">
        <f>AD7+AD8+AD9+AD10</f>
        <v>29449.85</v>
      </c>
      <c r="AE16" s="31"/>
      <c r="AF16" s="29"/>
      <c r="AG16" s="29">
        <f>AG7+AG8+AG9+AG10</f>
        <v>0</v>
      </c>
      <c r="AH16" s="30"/>
      <c r="AI16" s="29"/>
      <c r="AJ16" s="29">
        <f>AJ7+AJ8+AJ9+AJ10</f>
        <v>0</v>
      </c>
      <c r="AK16" s="30"/>
      <c r="AL16" s="28"/>
      <c r="AM16" s="28">
        <f>AM7+AM8+AM9+AM10</f>
        <v>0</v>
      </c>
      <c r="AN16" s="31"/>
      <c r="AO16" s="29"/>
      <c r="AP16" s="29">
        <f>AP7+AP8+AP9+AP10</f>
        <v>0</v>
      </c>
      <c r="AQ16" s="30"/>
      <c r="AR16" s="28"/>
      <c r="AS16" s="29">
        <f>AS7+AS8+AS9+AS10</f>
        <v>0</v>
      </c>
      <c r="AT16" s="36"/>
      <c r="AV16" s="28"/>
      <c r="AW16" s="28">
        <f>AW7+AW8+AW9+AW10</f>
        <v>0</v>
      </c>
      <c r="AX16" s="31"/>
    </row>
    <row r="17" spans="1:50" s="5" customFormat="1" ht="15" customHeight="1" x14ac:dyDescent="0.25">
      <c r="A17" s="12" t="s">
        <v>16</v>
      </c>
      <c r="B17" s="139" t="s">
        <v>18</v>
      </c>
      <c r="C17" s="139"/>
      <c r="D17" s="139"/>
      <c r="E17" s="17"/>
      <c r="F17" s="18">
        <f>'Seite 2'!F17+'Seite 2'!O17+'Seite 2'!X17</f>
        <v>0</v>
      </c>
      <c r="G17" s="25"/>
      <c r="H17" s="20"/>
      <c r="I17" s="18">
        <f>'Seite 2'!I17+'Seite 2'!R17+'Seite 2'!AA17</f>
        <v>0</v>
      </c>
      <c r="J17" s="21"/>
      <c r="K17" s="22"/>
      <c r="L17" s="23">
        <f t="shared" si="0"/>
        <v>0</v>
      </c>
      <c r="M17" s="23"/>
      <c r="N17" s="17"/>
      <c r="O17" s="18">
        <v>4400000</v>
      </c>
      <c r="P17" s="25"/>
      <c r="Q17" s="20"/>
      <c r="R17" s="24">
        <v>3942977.55</v>
      </c>
      <c r="S17" s="21"/>
      <c r="T17" s="22"/>
      <c r="U17" s="23">
        <f>R17-O17</f>
        <v>-457022.45</v>
      </c>
      <c r="V17" s="23"/>
      <c r="W17" s="17"/>
      <c r="X17" s="18">
        <v>533000</v>
      </c>
      <c r="Y17" s="25"/>
      <c r="Z17" s="20"/>
      <c r="AA17" s="24">
        <v>910403.43</v>
      </c>
      <c r="AB17" s="21"/>
      <c r="AC17" s="22"/>
      <c r="AD17" s="23">
        <f>AA17-X17</f>
        <v>377403.43</v>
      </c>
      <c r="AE17" s="23"/>
      <c r="AF17" s="17"/>
      <c r="AG17" s="24"/>
      <c r="AH17" s="25"/>
      <c r="AI17" s="20"/>
      <c r="AJ17" s="18"/>
      <c r="AK17" s="21"/>
      <c r="AL17" s="22"/>
      <c r="AM17" s="23">
        <f>AJ17-AG17</f>
        <v>0</v>
      </c>
      <c r="AN17" s="23"/>
      <c r="AO17" s="17"/>
      <c r="AP17" s="18">
        <f>'Seite 1'!F23+'Seite 1'!O23+'Seite 1'!X23+'Seite 3 '!F17+'Seite 3 '!AG17</f>
        <v>0</v>
      </c>
      <c r="AQ17" s="25"/>
      <c r="AR17" s="20"/>
      <c r="AS17" s="18">
        <f>'Seite 1'!I23+'Seite 1'!R23+'Seite 1'!AA23+'Seite 3 '!I17+'Seite 3 '!AJ17</f>
        <v>0</v>
      </c>
      <c r="AT17" s="21"/>
      <c r="AU17" s="22"/>
      <c r="AV17" s="23"/>
      <c r="AW17" s="23">
        <f t="shared" si="1"/>
        <v>0</v>
      </c>
      <c r="AX17" s="24"/>
    </row>
    <row r="18" spans="1:50" s="5" customFormat="1" ht="15" customHeight="1" x14ac:dyDescent="0.25">
      <c r="A18" s="12" t="s">
        <v>19</v>
      </c>
      <c r="B18" s="139" t="s">
        <v>20</v>
      </c>
      <c r="C18" s="139"/>
      <c r="D18" s="139"/>
      <c r="E18" s="17"/>
      <c r="F18" s="18">
        <f>'Seite 2'!F18+'Seite 2'!O18+'Seite 2'!X18</f>
        <v>0</v>
      </c>
      <c r="G18" s="25"/>
      <c r="H18" s="20"/>
      <c r="I18" s="18">
        <f>'Seite 2'!I18+'Seite 2'!R18+'Seite 2'!AA18</f>
        <v>0</v>
      </c>
      <c r="J18" s="21"/>
      <c r="K18" s="22"/>
      <c r="L18" s="23">
        <f t="shared" si="0"/>
        <v>0</v>
      </c>
      <c r="M18" s="23"/>
      <c r="N18" s="17"/>
      <c r="O18" s="18">
        <v>4044000</v>
      </c>
      <c r="P18" s="25"/>
      <c r="Q18" s="20"/>
      <c r="R18" s="24">
        <v>4108344.18</v>
      </c>
      <c r="S18" s="21"/>
      <c r="T18" s="22"/>
      <c r="U18" s="23">
        <f>R18-O18</f>
        <v>64344.18</v>
      </c>
      <c r="V18" s="23"/>
      <c r="W18" s="17"/>
      <c r="X18" s="18">
        <v>462000</v>
      </c>
      <c r="Y18" s="25"/>
      <c r="Z18" s="20"/>
      <c r="AA18" s="24">
        <v>376830.04</v>
      </c>
      <c r="AB18" s="21"/>
      <c r="AC18" s="22"/>
      <c r="AD18" s="23">
        <f>AA18-X18</f>
        <v>-85169.96</v>
      </c>
      <c r="AE18" s="23"/>
      <c r="AF18" s="17"/>
      <c r="AG18" s="24"/>
      <c r="AH18" s="25"/>
      <c r="AI18" s="20"/>
      <c r="AJ18" s="18"/>
      <c r="AK18" s="21"/>
      <c r="AL18" s="22"/>
      <c r="AM18" s="23">
        <f>AJ18-AG18</f>
        <v>0</v>
      </c>
      <c r="AN18" s="23"/>
      <c r="AO18" s="17"/>
      <c r="AP18" s="18">
        <f>'Seite 1'!F25+'Seite 1'!O25+'Seite 1'!X25+'Seite 3 '!F18+'Seite 3 '!AG18</f>
        <v>0</v>
      </c>
      <c r="AQ18" s="25"/>
      <c r="AR18" s="20"/>
      <c r="AS18" s="18">
        <f>'Seite 1'!I25+'Seite 1'!R25+'Seite 1'!AA25+'Seite 3 '!I18+'Seite 3 '!AJ18</f>
        <v>0</v>
      </c>
      <c r="AT18" s="21"/>
      <c r="AU18" s="22"/>
      <c r="AV18" s="23"/>
      <c r="AW18" s="23">
        <f t="shared" si="1"/>
        <v>0</v>
      </c>
      <c r="AX18" s="24"/>
    </row>
    <row r="19" spans="1:50" s="5" customFormat="1" ht="26.25" customHeight="1" x14ac:dyDescent="0.25">
      <c r="A19" s="14" t="s">
        <v>21</v>
      </c>
      <c r="B19" s="140" t="s">
        <v>22</v>
      </c>
      <c r="C19" s="139"/>
      <c r="D19" s="139"/>
      <c r="E19" s="17"/>
      <c r="F19" s="18">
        <f>'Seite 2'!F19+'Seite 2'!O19+'Seite 2'!X19</f>
        <v>0</v>
      </c>
      <c r="G19" s="25"/>
      <c r="H19" s="20"/>
      <c r="I19" s="18">
        <f>'Seite 2'!I19+'Seite 2'!R19+'Seite 2'!AA19</f>
        <v>0</v>
      </c>
      <c r="J19" s="21"/>
      <c r="K19" s="22"/>
      <c r="L19" s="23">
        <f t="shared" si="0"/>
        <v>0</v>
      </c>
      <c r="M19" s="23"/>
      <c r="N19" s="17"/>
      <c r="O19" s="18">
        <v>593000</v>
      </c>
      <c r="P19" s="25"/>
      <c r="Q19" s="20"/>
      <c r="R19" s="24">
        <v>582535.07999999996</v>
      </c>
      <c r="S19" s="21"/>
      <c r="T19" s="22"/>
      <c r="U19" s="23">
        <f>R19-O19</f>
        <v>-10464.92</v>
      </c>
      <c r="V19" s="23"/>
      <c r="W19" s="17"/>
      <c r="X19" s="18">
        <v>211000</v>
      </c>
      <c r="Y19" s="25"/>
      <c r="Z19" s="20"/>
      <c r="AA19" s="24">
        <v>704348.58</v>
      </c>
      <c r="AB19" s="21"/>
      <c r="AC19" s="22"/>
      <c r="AD19" s="23">
        <f>AA19-X19</f>
        <v>493348.58</v>
      </c>
      <c r="AE19" s="23"/>
      <c r="AF19" s="17"/>
      <c r="AG19" s="24"/>
      <c r="AH19" s="25"/>
      <c r="AI19" s="20"/>
      <c r="AJ19" s="18"/>
      <c r="AK19" s="21"/>
      <c r="AL19" s="22"/>
      <c r="AM19" s="23">
        <f>AJ19-AG19</f>
        <v>0</v>
      </c>
      <c r="AN19" s="23"/>
      <c r="AO19" s="17"/>
      <c r="AP19" s="18">
        <f>'Seite 1'!F26+'Seite 1'!O26+'Seite 1'!X26+'Seite 3 '!F19+'Seite 3 '!AG19</f>
        <v>0</v>
      </c>
      <c r="AQ19" s="25"/>
      <c r="AR19" s="20"/>
      <c r="AS19" s="18">
        <f>'Seite 1'!I26+'Seite 1'!R26+'Seite 1'!AA26+'Seite 3 '!I19+'Seite 3 '!AJ19</f>
        <v>0</v>
      </c>
      <c r="AT19" s="21"/>
      <c r="AU19" s="22"/>
      <c r="AV19" s="23"/>
      <c r="AW19" s="23">
        <f t="shared" si="1"/>
        <v>0</v>
      </c>
      <c r="AX19" s="24"/>
    </row>
    <row r="20" spans="1:50" s="5" customFormat="1" ht="15" customHeight="1" x14ac:dyDescent="0.25">
      <c r="A20" s="12" t="s">
        <v>23</v>
      </c>
      <c r="B20" s="35" t="s">
        <v>7</v>
      </c>
      <c r="C20" s="139" t="s">
        <v>24</v>
      </c>
      <c r="D20" s="139"/>
      <c r="E20" s="17"/>
      <c r="F20" s="18">
        <f>'Seite 2'!F20+'Seite 2'!O20+'Seite 2'!X20</f>
        <v>0</v>
      </c>
      <c r="G20" s="25"/>
      <c r="H20" s="20"/>
      <c r="I20" s="18">
        <f>'Seite 2'!I20+'Seite 2'!R20+'Seite 2'!AA20</f>
        <v>0</v>
      </c>
      <c r="J20" s="21"/>
      <c r="K20" s="22"/>
      <c r="L20" s="23">
        <f>I20-F20</f>
        <v>0</v>
      </c>
      <c r="M20" s="23"/>
      <c r="N20" s="17"/>
      <c r="O20" s="18">
        <v>120000</v>
      </c>
      <c r="P20" s="25"/>
      <c r="Q20" s="20"/>
      <c r="R20" s="24">
        <v>330535.08</v>
      </c>
      <c r="S20" s="21"/>
      <c r="T20" s="22"/>
      <c r="U20" s="23">
        <f>R20-O20</f>
        <v>210535.08</v>
      </c>
      <c r="V20" s="23"/>
      <c r="W20" s="17"/>
      <c r="X20" s="18">
        <v>28000</v>
      </c>
      <c r="Y20" s="25"/>
      <c r="Z20" s="20"/>
      <c r="AA20" s="24">
        <v>39539.93</v>
      </c>
      <c r="AB20" s="21"/>
      <c r="AC20" s="22"/>
      <c r="AD20" s="23">
        <f>AA20-X20</f>
        <v>11539.93</v>
      </c>
      <c r="AE20" s="23"/>
      <c r="AF20" s="17"/>
      <c r="AG20" s="24"/>
      <c r="AH20" s="25"/>
      <c r="AI20" s="20"/>
      <c r="AJ20" s="18"/>
      <c r="AK20" s="21"/>
      <c r="AL20" s="22"/>
      <c r="AM20" s="23">
        <f>AJ20-AG20</f>
        <v>0</v>
      </c>
      <c r="AN20" s="23"/>
      <c r="AO20" s="17"/>
      <c r="AP20" s="18">
        <f>'Seite 1'!F27+'Seite 1'!O27+'Seite 1'!X27+'Seite 3 '!F20+'Seite 3 '!AG20</f>
        <v>0</v>
      </c>
      <c r="AQ20" s="25"/>
      <c r="AR20" s="20"/>
      <c r="AS20" s="18">
        <f>'Seite 1'!I27+'Seite 1'!R27+'Seite 1'!AA27+'Seite 3 '!I20+'Seite 3 '!AJ20</f>
        <v>0</v>
      </c>
      <c r="AT20" s="21"/>
      <c r="AU20" s="22"/>
      <c r="AV20" s="23"/>
      <c r="AW20" s="23">
        <f t="shared" si="1"/>
        <v>0</v>
      </c>
      <c r="AX20" s="24"/>
    </row>
    <row r="21" spans="1:50" s="5" customFormat="1" ht="26.25" customHeight="1" x14ac:dyDescent="0.25">
      <c r="A21" s="35"/>
      <c r="B21" s="15" t="s">
        <v>9</v>
      </c>
      <c r="C21" s="140" t="s">
        <v>25</v>
      </c>
      <c r="D21" s="140"/>
      <c r="E21" s="17"/>
      <c r="F21" s="24">
        <f>SUM(F22:F24)+F26-F25</f>
        <v>0</v>
      </c>
      <c r="G21" s="25"/>
      <c r="H21" s="20"/>
      <c r="I21" s="24">
        <f>SUM(I22:I24)+I26-I25</f>
        <v>0</v>
      </c>
      <c r="J21" s="21"/>
      <c r="K21" s="22"/>
      <c r="L21" s="22">
        <f>SUM(L22:L24)+L26-L25</f>
        <v>0</v>
      </c>
      <c r="M21" s="23"/>
      <c r="N21" s="17"/>
      <c r="O21" s="24">
        <f>SUM(O22:O24)+O26-O25</f>
        <v>953000</v>
      </c>
      <c r="P21" s="24"/>
      <c r="Q21" s="20"/>
      <c r="R21" s="24">
        <f>SUM(R22:R24)+R26-R25</f>
        <v>688746.34</v>
      </c>
      <c r="S21" s="21"/>
      <c r="T21" s="22"/>
      <c r="U21" s="22">
        <f>SUM(U22:U25)</f>
        <v>-156227.88</v>
      </c>
      <c r="V21" s="23"/>
      <c r="W21" s="17"/>
      <c r="X21" s="24">
        <f>SUM(X22:X24)+X26-X25</f>
        <v>232000</v>
      </c>
      <c r="Y21" s="25"/>
      <c r="Z21" s="20"/>
      <c r="AA21" s="24">
        <f>SUM(AA22:AA24)+AA26-AA25</f>
        <v>161723.18</v>
      </c>
      <c r="AB21" s="21"/>
      <c r="AC21" s="22"/>
      <c r="AD21" s="22">
        <f>SUM(AD22:AD25)</f>
        <v>-49502.03</v>
      </c>
      <c r="AE21" s="23"/>
      <c r="AF21" s="17"/>
      <c r="AG21" s="24">
        <f>SUM(AG22:AG24)+AG26-AG25</f>
        <v>0</v>
      </c>
      <c r="AH21" s="25"/>
      <c r="AI21" s="20"/>
      <c r="AJ21" s="24">
        <f>SUM(AJ22:AJ24)+AJ26-AJ25</f>
        <v>0</v>
      </c>
      <c r="AK21" s="21"/>
      <c r="AL21" s="22"/>
      <c r="AM21" s="22">
        <f>SUM(AM22:AM24)+AM26-AM25</f>
        <v>0</v>
      </c>
      <c r="AN21" s="23"/>
      <c r="AO21" s="17"/>
      <c r="AP21" s="24">
        <f t="shared" ref="AP21:AW21" si="2">SUM(AP22:AP24)+AP26-AP25</f>
        <v>0</v>
      </c>
      <c r="AQ21" s="25" t="e">
        <f t="shared" si="2"/>
        <v>#VALUE!</v>
      </c>
      <c r="AR21" s="20" t="e">
        <f t="shared" si="2"/>
        <v>#VALUE!</v>
      </c>
      <c r="AS21" s="24">
        <f t="shared" si="2"/>
        <v>0</v>
      </c>
      <c r="AT21" s="21"/>
      <c r="AU21" s="22">
        <f t="shared" si="2"/>
        <v>0</v>
      </c>
      <c r="AV21" s="22" t="e">
        <f t="shared" si="2"/>
        <v>#VALUE!</v>
      </c>
      <c r="AW21" s="23">
        <f t="shared" si="2"/>
        <v>0</v>
      </c>
      <c r="AX21" s="24"/>
    </row>
    <row r="22" spans="1:50" s="5" customFormat="1" ht="15" customHeight="1" x14ac:dyDescent="0.25">
      <c r="A22" s="35"/>
      <c r="B22" s="35"/>
      <c r="C22" s="35" t="s">
        <v>2</v>
      </c>
      <c r="D22" s="13" t="s">
        <v>26</v>
      </c>
      <c r="E22" s="17" t="s">
        <v>12</v>
      </c>
      <c r="F22" s="18">
        <f>'Seite 2'!F22+'Seite 2'!O22+'Seite 2'!X22</f>
        <v>0</v>
      </c>
      <c r="G22" s="25" t="s">
        <v>13</v>
      </c>
      <c r="H22" s="20" t="s">
        <v>12</v>
      </c>
      <c r="I22" s="18">
        <f>'Seite 2'!I22+'Seite 2'!R22+'Seite 2'!AA22</f>
        <v>0</v>
      </c>
      <c r="J22" s="26" t="s">
        <v>13</v>
      </c>
      <c r="K22" s="22" t="s">
        <v>12</v>
      </c>
      <c r="L22" s="23">
        <f t="shared" si="0"/>
        <v>0</v>
      </c>
      <c r="M22" s="23" t="s">
        <v>13</v>
      </c>
      <c r="N22" s="17" t="s">
        <v>12</v>
      </c>
      <c r="O22" s="18">
        <v>0</v>
      </c>
      <c r="P22" s="25" t="s">
        <v>13</v>
      </c>
      <c r="Q22" s="20" t="s">
        <v>12</v>
      </c>
      <c r="R22" s="24">
        <v>0</v>
      </c>
      <c r="S22" s="26" t="s">
        <v>13</v>
      </c>
      <c r="T22" s="22" t="s">
        <v>12</v>
      </c>
      <c r="U22" s="23">
        <f>R22-O22</f>
        <v>0</v>
      </c>
      <c r="V22" s="23" t="s">
        <v>13</v>
      </c>
      <c r="W22" s="17" t="s">
        <v>12</v>
      </c>
      <c r="X22" s="18">
        <v>0</v>
      </c>
      <c r="Y22" s="25" t="s">
        <v>13</v>
      </c>
      <c r="Z22" s="20" t="s">
        <v>12</v>
      </c>
      <c r="AA22" s="24">
        <v>0</v>
      </c>
      <c r="AB22" s="21" t="s">
        <v>13</v>
      </c>
      <c r="AC22" s="22" t="s">
        <v>12</v>
      </c>
      <c r="AD22" s="23">
        <f>AA22-X22</f>
        <v>0</v>
      </c>
      <c r="AE22" s="23" t="s">
        <v>13</v>
      </c>
      <c r="AF22" s="17" t="s">
        <v>12</v>
      </c>
      <c r="AG22" s="24"/>
      <c r="AH22" s="25" t="s">
        <v>13</v>
      </c>
      <c r="AI22" s="20" t="s">
        <v>12</v>
      </c>
      <c r="AJ22" s="18"/>
      <c r="AK22" s="26" t="s">
        <v>13</v>
      </c>
      <c r="AL22" s="22" t="s">
        <v>12</v>
      </c>
      <c r="AM22" s="23">
        <f>AJ22-AG22</f>
        <v>0</v>
      </c>
      <c r="AN22" s="23" t="s">
        <v>13</v>
      </c>
      <c r="AO22" s="17" t="s">
        <v>12</v>
      </c>
      <c r="AP22" s="18">
        <f>'Seite 1'!F29+'Seite 1'!O29+'Seite 1'!X29+'Seite 3 '!F22+'Seite 3 '!AG22</f>
        <v>0</v>
      </c>
      <c r="AQ22" s="25" t="s">
        <v>13</v>
      </c>
      <c r="AR22" s="20" t="s">
        <v>12</v>
      </c>
      <c r="AS22" s="18">
        <f>'Seite 1'!I29+'Seite 1'!R29+'Seite 1'!AA29+'Seite 3 '!I22+'Seite 3 '!AJ22</f>
        <v>0</v>
      </c>
      <c r="AT22" s="26" t="s">
        <v>13</v>
      </c>
      <c r="AU22" s="22"/>
      <c r="AV22" s="23" t="s">
        <v>12</v>
      </c>
      <c r="AW22" s="23">
        <f t="shared" si="1"/>
        <v>0</v>
      </c>
      <c r="AX22" s="24" t="s">
        <v>13</v>
      </c>
    </row>
    <row r="23" spans="1:50" s="5" customFormat="1" ht="15" customHeight="1" x14ac:dyDescent="0.25">
      <c r="A23" s="35"/>
      <c r="B23" s="35"/>
      <c r="C23" s="35" t="s">
        <v>4</v>
      </c>
      <c r="D23" s="13" t="s">
        <v>14</v>
      </c>
      <c r="E23" s="17" t="s">
        <v>12</v>
      </c>
      <c r="F23" s="18">
        <f>'Seite 2'!F23+'Seite 2'!O23+'Seite 2'!X23</f>
        <v>0</v>
      </c>
      <c r="G23" s="25" t="s">
        <v>13</v>
      </c>
      <c r="H23" s="20" t="s">
        <v>12</v>
      </c>
      <c r="I23" s="18">
        <f>'Seite 2'!I23+'Seite 2'!R23+'Seite 2'!AA23</f>
        <v>0</v>
      </c>
      <c r="J23" s="26" t="s">
        <v>13</v>
      </c>
      <c r="K23" s="22" t="s">
        <v>12</v>
      </c>
      <c r="L23" s="23">
        <f t="shared" si="0"/>
        <v>0</v>
      </c>
      <c r="M23" s="23" t="s">
        <v>13</v>
      </c>
      <c r="N23" s="17" t="s">
        <v>12</v>
      </c>
      <c r="O23" s="18">
        <v>0</v>
      </c>
      <c r="P23" s="25" t="s">
        <v>13</v>
      </c>
      <c r="Q23" s="20" t="s">
        <v>12</v>
      </c>
      <c r="R23" s="24">
        <v>354.83</v>
      </c>
      <c r="S23" s="26" t="s">
        <v>13</v>
      </c>
      <c r="T23" s="22" t="s">
        <v>12</v>
      </c>
      <c r="U23" s="23">
        <f>R23-O23</f>
        <v>354.83</v>
      </c>
      <c r="V23" s="23" t="s">
        <v>13</v>
      </c>
      <c r="W23" s="17" t="s">
        <v>12</v>
      </c>
      <c r="X23" s="18">
        <v>0</v>
      </c>
      <c r="Y23" s="25" t="s">
        <v>13</v>
      </c>
      <c r="Z23" s="20" t="s">
        <v>12</v>
      </c>
      <c r="AA23" s="24">
        <v>75</v>
      </c>
      <c r="AB23" s="21" t="s">
        <v>13</v>
      </c>
      <c r="AC23" s="22" t="s">
        <v>12</v>
      </c>
      <c r="AD23" s="23">
        <f>AA23-X23</f>
        <v>75</v>
      </c>
      <c r="AE23" s="23" t="s">
        <v>13</v>
      </c>
      <c r="AF23" s="17" t="s">
        <v>12</v>
      </c>
      <c r="AG23" s="24"/>
      <c r="AH23" s="25" t="s">
        <v>13</v>
      </c>
      <c r="AI23" s="20" t="s">
        <v>12</v>
      </c>
      <c r="AJ23" s="18"/>
      <c r="AK23" s="26" t="s">
        <v>13</v>
      </c>
      <c r="AL23" s="22" t="s">
        <v>12</v>
      </c>
      <c r="AM23" s="23">
        <f>AJ23-AG23</f>
        <v>0</v>
      </c>
      <c r="AN23" s="23" t="s">
        <v>13</v>
      </c>
      <c r="AO23" s="17" t="s">
        <v>12</v>
      </c>
      <c r="AP23" s="18">
        <f>'Seite 1'!F30+'Seite 1'!O30+'Seite 1'!X30+'Seite 3 '!F23+'Seite 3 '!AG23</f>
        <v>0</v>
      </c>
      <c r="AQ23" s="25" t="s">
        <v>13</v>
      </c>
      <c r="AR23" s="20" t="s">
        <v>12</v>
      </c>
      <c r="AS23" s="18">
        <f>'Seite 1'!I30+'Seite 1'!R30+'Seite 1'!AA30+'Seite 3 '!I23+'Seite 3 '!AJ23</f>
        <v>0</v>
      </c>
      <c r="AT23" s="26" t="s">
        <v>13</v>
      </c>
      <c r="AU23" s="22"/>
      <c r="AV23" s="23" t="s">
        <v>12</v>
      </c>
      <c r="AW23" s="23">
        <f t="shared" si="1"/>
        <v>0</v>
      </c>
      <c r="AX23" s="24" t="s">
        <v>13</v>
      </c>
    </row>
    <row r="24" spans="1:50" s="5" customFormat="1" ht="15" customHeight="1" x14ac:dyDescent="0.25">
      <c r="A24" s="35"/>
      <c r="B24" s="35"/>
      <c r="C24" s="35" t="s">
        <v>6</v>
      </c>
      <c r="D24" s="13" t="s">
        <v>15</v>
      </c>
      <c r="E24" s="17" t="s">
        <v>12</v>
      </c>
      <c r="F24" s="18">
        <f>'Seite 2'!F24+'Seite 2'!O24+'Seite 2'!X24</f>
        <v>0</v>
      </c>
      <c r="G24" s="25" t="s">
        <v>13</v>
      </c>
      <c r="H24" s="20" t="s">
        <v>12</v>
      </c>
      <c r="I24" s="18">
        <f>'Seite 2'!I24+'Seite 2'!R24+'Seite 2'!AA24</f>
        <v>0</v>
      </c>
      <c r="J24" s="26" t="s">
        <v>13</v>
      </c>
      <c r="K24" s="22" t="s">
        <v>12</v>
      </c>
      <c r="L24" s="23">
        <f t="shared" si="0"/>
        <v>0</v>
      </c>
      <c r="M24" s="23" t="s">
        <v>13</v>
      </c>
      <c r="N24" s="17" t="s">
        <v>12</v>
      </c>
      <c r="O24" s="18">
        <v>273000</v>
      </c>
      <c r="P24" s="25" t="s">
        <v>13</v>
      </c>
      <c r="Q24" s="20" t="s">
        <v>12</v>
      </c>
      <c r="R24" s="24">
        <v>110192.19</v>
      </c>
      <c r="S24" s="26" t="s">
        <v>13</v>
      </c>
      <c r="T24" s="22" t="s">
        <v>12</v>
      </c>
      <c r="U24" s="23">
        <f>R24-O24</f>
        <v>-162807.81</v>
      </c>
      <c r="V24" s="23" t="s">
        <v>13</v>
      </c>
      <c r="W24" s="17" t="s">
        <v>12</v>
      </c>
      <c r="X24" s="18">
        <v>98000</v>
      </c>
      <c r="Y24" s="25" t="s">
        <v>13</v>
      </c>
      <c r="Z24" s="20" t="s">
        <v>12</v>
      </c>
      <c r="AA24" s="24">
        <v>43273.27</v>
      </c>
      <c r="AB24" s="21" t="s">
        <v>13</v>
      </c>
      <c r="AC24" s="22" t="s">
        <v>12</v>
      </c>
      <c r="AD24" s="23">
        <f>AA24-X24</f>
        <v>-54726.73</v>
      </c>
      <c r="AE24" s="23" t="s">
        <v>13</v>
      </c>
      <c r="AF24" s="17" t="s">
        <v>12</v>
      </c>
      <c r="AG24" s="24"/>
      <c r="AH24" s="25" t="s">
        <v>13</v>
      </c>
      <c r="AI24" s="20" t="s">
        <v>12</v>
      </c>
      <c r="AJ24" s="18"/>
      <c r="AK24" s="26" t="s">
        <v>13</v>
      </c>
      <c r="AL24" s="22" t="s">
        <v>12</v>
      </c>
      <c r="AM24" s="23">
        <f>AJ24-AG24</f>
        <v>0</v>
      </c>
      <c r="AN24" s="23" t="s">
        <v>13</v>
      </c>
      <c r="AO24" s="17" t="s">
        <v>12</v>
      </c>
      <c r="AP24" s="18">
        <f>'Seite 1'!F31+'Seite 1'!O31+'Seite 1'!X31+'Seite 3 '!F24+'Seite 3 '!AG24</f>
        <v>0</v>
      </c>
      <c r="AQ24" s="25" t="s">
        <v>13</v>
      </c>
      <c r="AR24" s="20" t="s">
        <v>12</v>
      </c>
      <c r="AS24" s="18">
        <f>'Seite 1'!I31+'Seite 1'!R31+'Seite 1'!AA31+'Seite 3 '!I24+'Seite 3 '!AJ24</f>
        <v>0</v>
      </c>
      <c r="AT24" s="26" t="s">
        <v>13</v>
      </c>
      <c r="AU24" s="22"/>
      <c r="AV24" s="23" t="s">
        <v>12</v>
      </c>
      <c r="AW24" s="23">
        <f t="shared" si="1"/>
        <v>0</v>
      </c>
      <c r="AX24" s="24" t="s">
        <v>13</v>
      </c>
    </row>
    <row r="25" spans="1:50" s="5" customFormat="1" ht="15" customHeight="1" x14ac:dyDescent="0.25">
      <c r="A25" s="35"/>
      <c r="B25" s="35"/>
      <c r="C25" s="35" t="s">
        <v>16</v>
      </c>
      <c r="D25" s="13" t="s">
        <v>59</v>
      </c>
      <c r="E25" s="17" t="s">
        <v>12</v>
      </c>
      <c r="F25" s="18">
        <f>'Seite 2'!F25+'Seite 2'!O25+'Seite 2'!X25</f>
        <v>0</v>
      </c>
      <c r="G25" s="25" t="s">
        <v>13</v>
      </c>
      <c r="H25" s="20" t="s">
        <v>12</v>
      </c>
      <c r="I25" s="18">
        <f>'Seite 2'!I25+'Seite 2'!R25+'Seite 2'!AA25</f>
        <v>0</v>
      </c>
      <c r="J25" s="26" t="s">
        <v>13</v>
      </c>
      <c r="K25" s="22" t="s">
        <v>12</v>
      </c>
      <c r="L25" s="22">
        <f t="shared" si="0"/>
        <v>0</v>
      </c>
      <c r="M25" s="23" t="s">
        <v>13</v>
      </c>
      <c r="N25" s="17" t="s">
        <v>12</v>
      </c>
      <c r="O25" s="24">
        <v>0</v>
      </c>
      <c r="P25" s="25" t="s">
        <v>13</v>
      </c>
      <c r="Q25" s="20" t="s">
        <v>12</v>
      </c>
      <c r="R25" s="24">
        <v>6225.1</v>
      </c>
      <c r="S25" s="26" t="s">
        <v>13</v>
      </c>
      <c r="T25" s="22" t="s">
        <v>12</v>
      </c>
      <c r="U25" s="22">
        <f>R25-O25</f>
        <v>6225.1</v>
      </c>
      <c r="V25" s="23" t="s">
        <v>13</v>
      </c>
      <c r="W25" s="17" t="s">
        <v>12</v>
      </c>
      <c r="X25" s="24">
        <v>0</v>
      </c>
      <c r="Y25" s="18" t="s">
        <v>13</v>
      </c>
      <c r="Z25" s="20" t="s">
        <v>12</v>
      </c>
      <c r="AA25" s="24">
        <v>5149.7</v>
      </c>
      <c r="AB25" s="21" t="s">
        <v>13</v>
      </c>
      <c r="AC25" s="22" t="s">
        <v>12</v>
      </c>
      <c r="AD25" s="22">
        <f>AA25-X25</f>
        <v>5149.7</v>
      </c>
      <c r="AE25" s="23" t="s">
        <v>13</v>
      </c>
      <c r="AF25" s="17" t="s">
        <v>12</v>
      </c>
      <c r="AG25" s="24"/>
      <c r="AH25" s="25" t="s">
        <v>13</v>
      </c>
      <c r="AI25" s="20" t="s">
        <v>12</v>
      </c>
      <c r="AJ25" s="18"/>
      <c r="AK25" s="26" t="s">
        <v>13</v>
      </c>
      <c r="AL25" s="22" t="s">
        <v>12</v>
      </c>
      <c r="AM25" s="22">
        <f>AJ25-AG25</f>
        <v>0</v>
      </c>
      <c r="AN25" s="23" t="s">
        <v>13</v>
      </c>
      <c r="AO25" s="17" t="s">
        <v>12</v>
      </c>
      <c r="AP25" s="18">
        <f>'Seite 1'!F32+'Seite 1'!O32+'Seite 1'!X32+'Seite 3 '!F25+'Seite 3 '!AG25</f>
        <v>0</v>
      </c>
      <c r="AQ25" s="25" t="s">
        <v>13</v>
      </c>
      <c r="AR25" s="20" t="s">
        <v>12</v>
      </c>
      <c r="AS25" s="18">
        <f>'Seite 1'!I32+'Seite 1'!R32+'Seite 1'!AA32+'Seite 3 '!I25+'Seite 3 '!AJ25</f>
        <v>0</v>
      </c>
      <c r="AT25" s="26" t="s">
        <v>13</v>
      </c>
      <c r="AU25" s="22"/>
      <c r="AV25" s="23" t="s">
        <v>12</v>
      </c>
      <c r="AW25" s="23">
        <f t="shared" si="1"/>
        <v>0</v>
      </c>
      <c r="AX25" s="24" t="s">
        <v>13</v>
      </c>
    </row>
    <row r="26" spans="1:50" s="5" customFormat="1" ht="15" customHeight="1" x14ac:dyDescent="0.25">
      <c r="A26" s="35"/>
      <c r="B26" s="35"/>
      <c r="C26" s="35" t="s">
        <v>19</v>
      </c>
      <c r="D26" s="13" t="s">
        <v>60</v>
      </c>
      <c r="E26" s="17" t="s">
        <v>12</v>
      </c>
      <c r="F26" s="18">
        <f>'Seite 2'!F26+'Seite 2'!O26+'Seite 2'!X26</f>
        <v>0</v>
      </c>
      <c r="G26" s="25" t="s">
        <v>13</v>
      </c>
      <c r="H26" s="20" t="s">
        <v>12</v>
      </c>
      <c r="I26" s="18">
        <f>'Seite 2'!I26+'Seite 2'!R26+'Seite 2'!AA26</f>
        <v>0</v>
      </c>
      <c r="J26" s="26" t="s">
        <v>13</v>
      </c>
      <c r="K26" s="22" t="s">
        <v>12</v>
      </c>
      <c r="L26" s="22">
        <f t="shared" si="0"/>
        <v>0</v>
      </c>
      <c r="M26" s="23" t="s">
        <v>13</v>
      </c>
      <c r="N26" s="17" t="s">
        <v>12</v>
      </c>
      <c r="O26" s="24">
        <v>680000</v>
      </c>
      <c r="P26" s="25" t="s">
        <v>13</v>
      </c>
      <c r="Q26" s="20" t="s">
        <v>12</v>
      </c>
      <c r="R26" s="24">
        <v>584424.42000000004</v>
      </c>
      <c r="S26" s="26" t="s">
        <v>13</v>
      </c>
      <c r="T26" s="22" t="s">
        <v>12</v>
      </c>
      <c r="U26" s="22">
        <f>R26-O26</f>
        <v>-95575.58</v>
      </c>
      <c r="V26" s="23" t="s">
        <v>13</v>
      </c>
      <c r="W26" s="17" t="s">
        <v>12</v>
      </c>
      <c r="X26" s="24">
        <v>134000</v>
      </c>
      <c r="Y26" s="18" t="s">
        <v>13</v>
      </c>
      <c r="Z26" s="20" t="s">
        <v>12</v>
      </c>
      <c r="AA26" s="24">
        <v>123524.61</v>
      </c>
      <c r="AB26" s="21" t="s">
        <v>13</v>
      </c>
      <c r="AC26" s="22" t="s">
        <v>12</v>
      </c>
      <c r="AD26" s="22">
        <f>AA26-X26</f>
        <v>-10475.39</v>
      </c>
      <c r="AE26" s="23" t="s">
        <v>13</v>
      </c>
      <c r="AF26" s="17" t="s">
        <v>12</v>
      </c>
      <c r="AG26" s="24"/>
      <c r="AH26" s="25" t="s">
        <v>13</v>
      </c>
      <c r="AI26" s="20" t="s">
        <v>12</v>
      </c>
      <c r="AJ26" s="18"/>
      <c r="AK26" s="26" t="s">
        <v>13</v>
      </c>
      <c r="AL26" s="22" t="s">
        <v>12</v>
      </c>
      <c r="AM26" s="22">
        <f>AJ26-AG26</f>
        <v>0</v>
      </c>
      <c r="AN26" s="23" t="s">
        <v>13</v>
      </c>
      <c r="AO26" s="17" t="s">
        <v>12</v>
      </c>
      <c r="AP26" s="18">
        <f>'Seite 1'!F33+'Seite 1'!O33+'Seite 1'!X33+'Seite 3 '!F26+'Seite 3 '!AG26</f>
        <v>0</v>
      </c>
      <c r="AQ26" s="25" t="s">
        <v>13</v>
      </c>
      <c r="AR26" s="20" t="s">
        <v>12</v>
      </c>
      <c r="AS26" s="18">
        <f>'Seite 1'!I33+'Seite 1'!R33+'Seite 1'!AA33+'Seite 3 '!I26+'Seite 3 '!AJ26</f>
        <v>0</v>
      </c>
      <c r="AT26" s="26" t="s">
        <v>13</v>
      </c>
      <c r="AU26" s="22"/>
      <c r="AV26" s="23" t="s">
        <v>12</v>
      </c>
      <c r="AW26" s="23">
        <f t="shared" si="1"/>
        <v>0</v>
      </c>
      <c r="AX26" s="24" t="s">
        <v>13</v>
      </c>
    </row>
    <row r="27" spans="1:50" s="5" customFormat="1" ht="18.75" customHeight="1" x14ac:dyDescent="0.25">
      <c r="A27" s="141" t="s">
        <v>27</v>
      </c>
      <c r="B27" s="141"/>
      <c r="C27" s="141"/>
      <c r="D27" s="141"/>
      <c r="E27" s="29"/>
      <c r="F27" s="29">
        <f>F17+F18+F19+F20+F21</f>
        <v>0</v>
      </c>
      <c r="G27" s="30"/>
      <c r="H27" s="29"/>
      <c r="I27" s="29">
        <f>I17+I18+I19+I20+I21</f>
        <v>0</v>
      </c>
      <c r="J27" s="30"/>
      <c r="K27" s="28"/>
      <c r="L27" s="28">
        <f>L17+L18+L19+L20+L21</f>
        <v>0</v>
      </c>
      <c r="M27" s="31"/>
      <c r="N27" s="29"/>
      <c r="O27" s="29">
        <f>O17+O18+O19+O20+O21</f>
        <v>10110000</v>
      </c>
      <c r="P27" s="30"/>
      <c r="Q27" s="29"/>
      <c r="R27" s="29">
        <f>R17+R18+R19+R20+R21</f>
        <v>9653138.2300000004</v>
      </c>
      <c r="S27" s="30"/>
      <c r="T27" s="28"/>
      <c r="U27" s="28">
        <f>U17+U18+U19+U20+U21</f>
        <v>-348835.99</v>
      </c>
      <c r="V27" s="31"/>
      <c r="W27" s="29"/>
      <c r="X27" s="29">
        <f>X17+X18+X19+X20+X21</f>
        <v>1466000</v>
      </c>
      <c r="Y27" s="30"/>
      <c r="Z27" s="29"/>
      <c r="AA27" s="29">
        <f>AA17+AA18+AA19+AA20+AA21</f>
        <v>2192845.16</v>
      </c>
      <c r="AB27" s="30"/>
      <c r="AC27" s="28"/>
      <c r="AD27" s="28">
        <f>AD17+AD18+AD19+AD20+AD21</f>
        <v>747619.95</v>
      </c>
      <c r="AE27" s="31"/>
      <c r="AF27" s="29"/>
      <c r="AG27" s="29">
        <f>AG17+AG18+AG19+AG20+AG21</f>
        <v>0</v>
      </c>
      <c r="AH27" s="30"/>
      <c r="AI27" s="29"/>
      <c r="AJ27" s="29">
        <f>AJ17+AJ18+AJ19+AJ20+AJ21</f>
        <v>0</v>
      </c>
      <c r="AK27" s="30"/>
      <c r="AL27" s="28"/>
      <c r="AM27" s="28">
        <f>AM17+AM18+AM19+AM20+AM21</f>
        <v>0</v>
      </c>
      <c r="AN27" s="31"/>
      <c r="AO27" s="29"/>
      <c r="AP27" s="29">
        <f>AP17+AP18+AP19+AP20+AP21</f>
        <v>0</v>
      </c>
      <c r="AQ27" s="30"/>
      <c r="AR27" s="29"/>
      <c r="AS27" s="29">
        <f>AS17+AS18+AS19+AS20+AS21</f>
        <v>0</v>
      </c>
      <c r="AT27" s="36"/>
      <c r="AV27" s="28"/>
      <c r="AW27" s="28">
        <f>AW17+AW18+AW19+AW20+AW21</f>
        <v>0</v>
      </c>
      <c r="AX27" s="31"/>
    </row>
    <row r="28" spans="1:50" s="5" customFormat="1" ht="26.25" customHeight="1" x14ac:dyDescent="0.25">
      <c r="A28" s="14" t="s">
        <v>28</v>
      </c>
      <c r="B28" s="140" t="s">
        <v>29</v>
      </c>
      <c r="C28" s="140"/>
      <c r="D28" s="140"/>
      <c r="E28" s="17"/>
      <c r="F28" s="18">
        <f>'Seite 2'!F28+'Seite 2'!O28+'Seite 2'!X28</f>
        <v>0</v>
      </c>
      <c r="G28" s="25"/>
      <c r="H28" s="20"/>
      <c r="I28" s="18">
        <f>'Seite 2'!I28+'Seite 2'!R28+'Seite 2'!AA28</f>
        <v>0</v>
      </c>
      <c r="J28" s="21"/>
      <c r="K28" s="22"/>
      <c r="L28" s="23">
        <f>I28-F28</f>
        <v>0</v>
      </c>
      <c r="M28" s="23"/>
      <c r="N28" s="17"/>
      <c r="O28" s="18">
        <v>0</v>
      </c>
      <c r="P28" s="25"/>
      <c r="Q28" s="20"/>
      <c r="R28" s="24">
        <v>215.01</v>
      </c>
      <c r="S28" s="21"/>
      <c r="T28" s="22"/>
      <c r="U28" s="23">
        <f>R28-O28</f>
        <v>215.01</v>
      </c>
      <c r="V28" s="23"/>
      <c r="W28" s="17"/>
      <c r="X28" s="18">
        <v>0</v>
      </c>
      <c r="Y28" s="25"/>
      <c r="Z28" s="20"/>
      <c r="AA28" s="24">
        <v>0</v>
      </c>
      <c r="AB28" s="21"/>
      <c r="AC28" s="22"/>
      <c r="AD28" s="23">
        <f>AA28-X28</f>
        <v>0</v>
      </c>
      <c r="AE28" s="23"/>
      <c r="AF28" s="17"/>
      <c r="AG28" s="24"/>
      <c r="AH28" s="25"/>
      <c r="AI28" s="20"/>
      <c r="AJ28" s="18"/>
      <c r="AK28" s="21"/>
      <c r="AL28" s="22"/>
      <c r="AM28" s="23">
        <f>AJ28-AG28</f>
        <v>0</v>
      </c>
      <c r="AN28" s="23"/>
      <c r="AO28" s="17"/>
      <c r="AP28" s="18">
        <f>'Seite 1'!F35+'Seite 1'!O35+'Seite 1'!X35+'Seite 3 '!F28+'Seite 3 '!AG28</f>
        <v>0</v>
      </c>
      <c r="AQ28" s="25"/>
      <c r="AR28" s="20"/>
      <c r="AS28" s="18">
        <f>'Seite 1'!I35+'Seite 1'!R35+'Seite 1'!AA35+'Seite 3 '!I28+'Seite 3 '!AJ28</f>
        <v>0</v>
      </c>
      <c r="AT28" s="21"/>
      <c r="AU28" s="22"/>
      <c r="AV28" s="23"/>
      <c r="AW28" s="23">
        <f>AS28-AP28</f>
        <v>0</v>
      </c>
      <c r="AX28" s="23"/>
    </row>
    <row r="29" spans="1:50" s="5" customFormat="1" ht="15" customHeight="1" x14ac:dyDescent="0.25">
      <c r="A29" s="12" t="s">
        <v>30</v>
      </c>
      <c r="B29" s="139" t="s">
        <v>31</v>
      </c>
      <c r="C29" s="139"/>
      <c r="D29" s="139"/>
      <c r="E29" s="17"/>
      <c r="F29" s="18">
        <f>'Seite 2'!F29+'Seite 2'!O29+'Seite 2'!X29</f>
        <v>0</v>
      </c>
      <c r="G29" s="25"/>
      <c r="H29" s="20"/>
      <c r="I29" s="18">
        <f>'Seite 2'!I29+'Seite 2'!R29+'Seite 2'!AA29</f>
        <v>0</v>
      </c>
      <c r="J29" s="21"/>
      <c r="K29" s="22"/>
      <c r="L29" s="23">
        <f t="shared" si="0"/>
        <v>0</v>
      </c>
      <c r="M29" s="23"/>
      <c r="N29" s="17"/>
      <c r="O29" s="18">
        <v>0</v>
      </c>
      <c r="P29" s="25"/>
      <c r="Q29" s="20"/>
      <c r="R29" s="24">
        <v>752.24</v>
      </c>
      <c r="S29" s="21"/>
      <c r="T29" s="22"/>
      <c r="U29" s="23">
        <f>R29-O29</f>
        <v>752.24</v>
      </c>
      <c r="V29" s="23"/>
      <c r="W29" s="17"/>
      <c r="X29" s="18">
        <v>0</v>
      </c>
      <c r="Y29" s="25"/>
      <c r="Z29" s="20"/>
      <c r="AA29" s="24">
        <v>0</v>
      </c>
      <c r="AB29" s="21"/>
      <c r="AC29" s="22"/>
      <c r="AD29" s="23">
        <f>AA29-X29</f>
        <v>0</v>
      </c>
      <c r="AE29" s="23"/>
      <c r="AF29" s="17"/>
      <c r="AG29" s="24"/>
      <c r="AH29" s="25"/>
      <c r="AI29" s="20"/>
      <c r="AJ29" s="18"/>
      <c r="AK29" s="21"/>
      <c r="AL29" s="22"/>
      <c r="AM29" s="23">
        <f>AJ29-AG29</f>
        <v>0</v>
      </c>
      <c r="AN29" s="23"/>
      <c r="AO29" s="17"/>
      <c r="AP29" s="18">
        <f>'Seite 1'!F36+'Seite 1'!O36+'Seite 1'!X36+'Seite 3 '!F29+'Seite 3 '!AG29</f>
        <v>0</v>
      </c>
      <c r="AQ29" s="25"/>
      <c r="AR29" s="20"/>
      <c r="AS29" s="18">
        <f>'Seite 1'!I36+'Seite 1'!R36+'Seite 1'!AA36+'Seite 3 '!I29+'Seite 3 '!AJ29</f>
        <v>0</v>
      </c>
      <c r="AT29" s="21"/>
      <c r="AU29" s="22"/>
      <c r="AV29" s="23"/>
      <c r="AW29" s="23">
        <f t="shared" si="1"/>
        <v>0</v>
      </c>
      <c r="AX29" s="23"/>
    </row>
    <row r="30" spans="1:50" s="5" customFormat="1" ht="15" customHeight="1" x14ac:dyDescent="0.25">
      <c r="A30" s="12" t="s">
        <v>32</v>
      </c>
      <c r="B30" s="139" t="s">
        <v>33</v>
      </c>
      <c r="C30" s="139"/>
      <c r="D30" s="139"/>
      <c r="E30" s="17"/>
      <c r="F30" s="18">
        <f>'Seite 2'!F30+'Seite 2'!O30+'Seite 2'!X30</f>
        <v>0</v>
      </c>
      <c r="G30" s="25"/>
      <c r="H30" s="20"/>
      <c r="I30" s="18">
        <f>'Seite 2'!I30+'Seite 2'!R30+'Seite 2'!AA30</f>
        <v>0</v>
      </c>
      <c r="J30" s="21"/>
      <c r="K30" s="22"/>
      <c r="L30" s="23">
        <f t="shared" si="0"/>
        <v>0</v>
      </c>
      <c r="M30" s="23"/>
      <c r="N30" s="17"/>
      <c r="O30" s="18">
        <v>1000</v>
      </c>
      <c r="P30" s="25"/>
      <c r="Q30" s="20"/>
      <c r="R30" s="24">
        <v>2882.71</v>
      </c>
      <c r="S30" s="21"/>
      <c r="T30" s="22"/>
      <c r="U30" s="23">
        <f>R30-O30</f>
        <v>1882.71</v>
      </c>
      <c r="V30" s="23"/>
      <c r="W30" s="17"/>
      <c r="X30" s="18">
        <v>29000</v>
      </c>
      <c r="Y30" s="25"/>
      <c r="Z30" s="20"/>
      <c r="AA30" s="24">
        <v>5542.87</v>
      </c>
      <c r="AB30" s="21"/>
      <c r="AC30" s="22"/>
      <c r="AD30" s="23">
        <f>AA30-X30</f>
        <v>-23457.13</v>
      </c>
      <c r="AE30" s="23"/>
      <c r="AF30" s="17"/>
      <c r="AG30" s="24"/>
      <c r="AH30" s="25"/>
      <c r="AI30" s="20"/>
      <c r="AJ30" s="18"/>
      <c r="AK30" s="21"/>
      <c r="AL30" s="22"/>
      <c r="AM30" s="23">
        <f>AJ30-AG30</f>
        <v>0</v>
      </c>
      <c r="AN30" s="23"/>
      <c r="AO30" s="17"/>
      <c r="AP30" s="18">
        <f>'Seite 1'!F37+'Seite 1'!O37+'Seite 1'!X37+'Seite 3 '!F30+'Seite 3 '!AG30</f>
        <v>0</v>
      </c>
      <c r="AQ30" s="25"/>
      <c r="AR30" s="20"/>
      <c r="AS30" s="18">
        <f>'Seite 1'!I37+'Seite 1'!R37+'Seite 1'!AA37+'Seite 3 '!I30+'Seite 3 '!AJ30</f>
        <v>0</v>
      </c>
      <c r="AT30" s="21"/>
      <c r="AU30" s="22"/>
      <c r="AV30" s="23"/>
      <c r="AW30" s="23">
        <f t="shared" si="1"/>
        <v>0</v>
      </c>
      <c r="AX30" s="23"/>
    </row>
    <row r="31" spans="1:50" s="5" customFormat="1" ht="15" customHeight="1" x14ac:dyDescent="0.25">
      <c r="A31" s="12" t="s">
        <v>34</v>
      </c>
      <c r="B31" s="139" t="s">
        <v>36</v>
      </c>
      <c r="C31" s="139"/>
      <c r="D31" s="139"/>
      <c r="E31" s="17"/>
      <c r="F31" s="18">
        <f>'Seite 2'!F31+'Seite 2'!O31+'Seite 2'!X31</f>
        <v>0</v>
      </c>
      <c r="G31" s="25"/>
      <c r="H31" s="20"/>
      <c r="I31" s="18">
        <f>'Seite 2'!I31+'Seite 2'!R31+'Seite 2'!AA31</f>
        <v>0</v>
      </c>
      <c r="J31" s="21"/>
      <c r="K31" s="22"/>
      <c r="L31" s="23">
        <f>I31-F31</f>
        <v>0</v>
      </c>
      <c r="M31" s="23"/>
      <c r="N31" s="17"/>
      <c r="O31" s="18">
        <v>0</v>
      </c>
      <c r="P31" s="25"/>
      <c r="Q31" s="20"/>
      <c r="R31" s="24">
        <v>0</v>
      </c>
      <c r="S31" s="21"/>
      <c r="T31" s="22"/>
      <c r="U31" s="23">
        <f>R31-O31</f>
        <v>0</v>
      </c>
      <c r="V31" s="23"/>
      <c r="W31" s="17"/>
      <c r="X31" s="24">
        <v>0</v>
      </c>
      <c r="Y31" s="25"/>
      <c r="Z31" s="20"/>
      <c r="AA31" s="24">
        <v>0</v>
      </c>
      <c r="AB31" s="21"/>
      <c r="AC31" s="22"/>
      <c r="AD31" s="23">
        <f>AA31-X31</f>
        <v>0</v>
      </c>
      <c r="AE31" s="23"/>
      <c r="AF31" s="17"/>
      <c r="AG31" s="24"/>
      <c r="AH31" s="25"/>
      <c r="AI31" s="20"/>
      <c r="AJ31" s="18"/>
      <c r="AK31" s="21"/>
      <c r="AL31" s="22"/>
      <c r="AM31" s="23">
        <f>AJ31-AG31</f>
        <v>0</v>
      </c>
      <c r="AN31" s="23"/>
      <c r="AO31" s="17"/>
      <c r="AP31" s="18">
        <f>'Seite 1'!F38+'Seite 1'!O38+'Seite 1'!X38+'Seite 3 '!F31+'Seite 3 '!AG31</f>
        <v>0</v>
      </c>
      <c r="AQ31" s="25"/>
      <c r="AR31" s="20"/>
      <c r="AS31" s="18">
        <f>'Seite 1'!I38+'Seite 1'!R38+'Seite 1'!AA38+'Seite 3 '!I31+'Seite 3 '!AJ31</f>
        <v>0</v>
      </c>
      <c r="AT31" s="21"/>
      <c r="AU31" s="22"/>
      <c r="AV31" s="23"/>
      <c r="AW31" s="23">
        <f t="shared" si="1"/>
        <v>0</v>
      </c>
      <c r="AX31" s="23"/>
    </row>
    <row r="32" spans="1:50" s="5" customFormat="1" ht="18.75" customHeight="1" x14ac:dyDescent="0.25">
      <c r="A32" s="16" t="s">
        <v>35</v>
      </c>
      <c r="B32" s="144" t="s">
        <v>54</v>
      </c>
      <c r="C32" s="144"/>
      <c r="D32" s="144"/>
      <c r="E32" s="32"/>
      <c r="F32" s="32">
        <f>F16-F27+F28+F29-F30-F31</f>
        <v>0</v>
      </c>
      <c r="G32" s="33"/>
      <c r="H32" s="32"/>
      <c r="I32" s="32">
        <f>I16-I27+I28+I29-I30-I31</f>
        <v>0</v>
      </c>
      <c r="J32" s="33"/>
      <c r="K32" s="32"/>
      <c r="L32" s="32">
        <f>L16-L27+L28+L29-L30-L31</f>
        <v>0</v>
      </c>
      <c r="M32" s="33"/>
      <c r="N32" s="32"/>
      <c r="O32" s="32">
        <f>O16-O27+O28+O29-O30-O31</f>
        <v>-2937000</v>
      </c>
      <c r="P32" s="33"/>
      <c r="Q32" s="32"/>
      <c r="R32" s="32">
        <f>R16-R27+R28+R29-R30-R31</f>
        <v>-2546459.7999999998</v>
      </c>
      <c r="S32" s="33"/>
      <c r="T32" s="32"/>
      <c r="U32" s="32">
        <f>U16-U27+U28+U29-U30-U31</f>
        <v>282514.42</v>
      </c>
      <c r="V32" s="33"/>
      <c r="W32" s="32"/>
      <c r="X32" s="32">
        <f>X16-X27+X28+X29-X30-X31</f>
        <v>-137000</v>
      </c>
      <c r="Y32" s="33"/>
      <c r="Z32" s="32"/>
      <c r="AA32" s="32">
        <f>AA16-AA27+AA28+AA29-AA30-AA31</f>
        <v>-810938.18</v>
      </c>
      <c r="AB32" s="33"/>
      <c r="AC32" s="32"/>
      <c r="AD32" s="32">
        <f>AD16-AD27+AD28+AD29-AD30-AD31</f>
        <v>-694712.97</v>
      </c>
      <c r="AE32" s="33"/>
      <c r="AF32" s="32"/>
      <c r="AG32" s="32">
        <f>AG16-AG27+AG28+AG29-AG30-AG31</f>
        <v>0</v>
      </c>
      <c r="AH32" s="33"/>
      <c r="AI32" s="32"/>
      <c r="AJ32" s="32">
        <f>AJ16-AJ27+AJ28+AJ29-AJ30-AJ31</f>
        <v>0</v>
      </c>
      <c r="AK32" s="33"/>
      <c r="AL32" s="32"/>
      <c r="AM32" s="32">
        <f>AM16-AM27+AM28+AM29-AM30-AM31</f>
        <v>0</v>
      </c>
      <c r="AN32" s="33"/>
      <c r="AO32" s="32"/>
      <c r="AP32" s="32">
        <f>AP16-AP27+AP28+AP29-AP30-AP31</f>
        <v>0</v>
      </c>
      <c r="AQ32" s="33"/>
      <c r="AR32" s="32"/>
      <c r="AS32" s="32">
        <f>AS16-AS27+AS28+AS29-AS30-AS31</f>
        <v>0</v>
      </c>
      <c r="AT32" s="37"/>
      <c r="AV32" s="32"/>
      <c r="AW32" s="32">
        <f>AW16-AW27+AW28+AW29-AW30-AW31</f>
        <v>0</v>
      </c>
      <c r="AX32" s="33"/>
    </row>
    <row r="33" spans="1:55" s="5" customFormat="1" ht="15" customHeight="1" x14ac:dyDescent="0.25">
      <c r="A33" s="12" t="s">
        <v>37</v>
      </c>
      <c r="B33" s="139" t="s">
        <v>38</v>
      </c>
      <c r="C33" s="139"/>
      <c r="D33" s="139"/>
      <c r="E33" s="17"/>
      <c r="F33" s="18">
        <f>'Seite 2'!F33+'Seite 2'!O33+'Seite 2'!X33</f>
        <v>0</v>
      </c>
      <c r="G33" s="25"/>
      <c r="H33" s="20"/>
      <c r="I33" s="18">
        <f>'Seite 2'!I33+'Seite 2'!R33+'Seite 2'!AA33</f>
        <v>0</v>
      </c>
      <c r="J33" s="21"/>
      <c r="K33" s="22"/>
      <c r="L33" s="23">
        <f>I33-F33</f>
        <v>0</v>
      </c>
      <c r="M33" s="23"/>
      <c r="N33" s="17"/>
      <c r="O33" s="18">
        <v>9000</v>
      </c>
      <c r="P33" s="25"/>
      <c r="Q33" s="20"/>
      <c r="R33" s="24">
        <v>8384.19</v>
      </c>
      <c r="S33" s="21"/>
      <c r="T33" s="22"/>
      <c r="U33" s="23">
        <f>R33-O33</f>
        <v>-615.80999999999995</v>
      </c>
      <c r="V33" s="23"/>
      <c r="W33" s="17"/>
      <c r="X33" s="24">
        <v>39000</v>
      </c>
      <c r="Y33" s="25"/>
      <c r="Z33" s="20"/>
      <c r="AA33" s="24">
        <v>45211.76</v>
      </c>
      <c r="AB33" s="21"/>
      <c r="AC33" s="22"/>
      <c r="AD33" s="23">
        <f>AA33-X33</f>
        <v>6211.76</v>
      </c>
      <c r="AE33" s="23"/>
      <c r="AF33" s="17"/>
      <c r="AG33" s="24"/>
      <c r="AH33" s="25"/>
      <c r="AI33" s="20"/>
      <c r="AJ33" s="24"/>
      <c r="AK33" s="21"/>
      <c r="AL33" s="22"/>
      <c r="AM33" s="23">
        <f>AJ33-AG33</f>
        <v>0</v>
      </c>
      <c r="AN33" s="23"/>
      <c r="AO33" s="17"/>
      <c r="AP33" s="18">
        <f>'Seite 1'!F40+'Seite 1'!O40+'Seite 1'!X40+'Seite 3 '!F33+'Seite 3 '!AG33</f>
        <v>0</v>
      </c>
      <c r="AQ33" s="25"/>
      <c r="AR33" s="40"/>
      <c r="AS33" s="18">
        <f>'Seite 1'!I40+'Seite 1'!R40+'Seite 1'!AA40+'Seite 3 '!I33+'Seite 3 '!AJ33</f>
        <v>0</v>
      </c>
      <c r="AT33" s="41"/>
      <c r="AV33" s="22"/>
      <c r="AW33" s="23">
        <f t="shared" si="1"/>
        <v>0</v>
      </c>
      <c r="AX33" s="23"/>
    </row>
    <row r="34" spans="1:55" s="5" customFormat="1" ht="15" customHeight="1" x14ac:dyDescent="0.25">
      <c r="A34" s="12" t="s">
        <v>39</v>
      </c>
      <c r="B34" s="139" t="s">
        <v>40</v>
      </c>
      <c r="C34" s="139"/>
      <c r="D34" s="139"/>
      <c r="E34" s="17"/>
      <c r="F34" s="18">
        <f>'Seite 2'!F34+'Seite 2'!O34+'Seite 2'!X34</f>
        <v>0</v>
      </c>
      <c r="G34" s="25"/>
      <c r="H34" s="20"/>
      <c r="I34" s="18">
        <f>'Seite 2'!I34+'Seite 2'!R34+'Seite 2'!AA34</f>
        <v>0</v>
      </c>
      <c r="J34" s="21"/>
      <c r="K34" s="22"/>
      <c r="L34" s="23">
        <f t="shared" si="0"/>
        <v>0</v>
      </c>
      <c r="M34" s="23"/>
      <c r="N34" s="17"/>
      <c r="O34" s="24">
        <v>2946000</v>
      </c>
      <c r="P34" s="25"/>
      <c r="Q34" s="20"/>
      <c r="R34" s="24">
        <v>2554843.9900000002</v>
      </c>
      <c r="S34" s="21"/>
      <c r="T34" s="22"/>
      <c r="U34" s="23">
        <f>(U32-U31-U33)*-1</f>
        <v>-283130.23</v>
      </c>
      <c r="V34" s="23"/>
      <c r="W34" s="17"/>
      <c r="X34" s="24">
        <v>176000</v>
      </c>
      <c r="Y34" s="25"/>
      <c r="Z34" s="20"/>
      <c r="AA34" s="24">
        <v>856149.94</v>
      </c>
      <c r="AB34" s="21"/>
      <c r="AC34" s="22"/>
      <c r="AD34" s="23">
        <f>(AD32-AD31-AD33)*-1</f>
        <v>700924.73</v>
      </c>
      <c r="AE34" s="23"/>
      <c r="AF34" s="17"/>
      <c r="AG34" s="24"/>
      <c r="AH34" s="25"/>
      <c r="AI34" s="20"/>
      <c r="AJ34" s="24"/>
      <c r="AK34" s="21"/>
      <c r="AL34" s="22"/>
      <c r="AM34" s="23">
        <f>(AM32-AM31-AM33)*-1</f>
        <v>0</v>
      </c>
      <c r="AN34" s="23"/>
      <c r="AO34" s="17"/>
      <c r="AP34" s="18">
        <f>'Seite 1'!F41+'Seite 1'!O41+'Seite 1'!X41+'Seite 3 '!F34+'Seite 3 '!AG34</f>
        <v>0</v>
      </c>
      <c r="AQ34" s="25"/>
      <c r="AR34" s="40"/>
      <c r="AS34" s="18">
        <f>'Seite 1'!I41+'Seite 1'!R41+'Seite 1'!AA41+'Seite 3 '!I34+'Seite 3 '!AJ34</f>
        <v>0</v>
      </c>
      <c r="AT34" s="41"/>
      <c r="AV34" s="22"/>
      <c r="AW34" s="23">
        <f t="shared" si="1"/>
        <v>0</v>
      </c>
      <c r="AX34" s="23"/>
    </row>
    <row r="35" spans="1:55" s="5" customFormat="1" ht="18.75" customHeight="1" x14ac:dyDescent="0.25">
      <c r="A35" s="16" t="s">
        <v>41</v>
      </c>
      <c r="B35" s="144" t="s">
        <v>42</v>
      </c>
      <c r="C35" s="144"/>
      <c r="D35" s="144"/>
      <c r="E35" s="32"/>
      <c r="F35" s="32">
        <f>F32-F33+F34</f>
        <v>0</v>
      </c>
      <c r="G35" s="34"/>
      <c r="H35" s="32"/>
      <c r="I35" s="32">
        <f>I32-I33+I34</f>
        <v>0</v>
      </c>
      <c r="J35" s="33"/>
      <c r="K35" s="32"/>
      <c r="L35" s="32">
        <f>L32-L33+L34</f>
        <v>0</v>
      </c>
      <c r="M35" s="33"/>
      <c r="N35" s="32"/>
      <c r="O35" s="32">
        <f>O32-O33+O34</f>
        <v>0</v>
      </c>
      <c r="P35" s="32"/>
      <c r="Q35" s="32"/>
      <c r="R35" s="32">
        <f>R32-R33+R34</f>
        <v>0</v>
      </c>
      <c r="S35" s="33"/>
      <c r="T35" s="32"/>
      <c r="U35" s="32">
        <f>U32-U33+U34</f>
        <v>0</v>
      </c>
      <c r="V35" s="33"/>
      <c r="W35" s="32"/>
      <c r="X35" s="32">
        <f>X32-X33+X34</f>
        <v>0</v>
      </c>
      <c r="Y35" s="34"/>
      <c r="Z35" s="32"/>
      <c r="AA35" s="32">
        <f>AA32-AA33+AA34</f>
        <v>0</v>
      </c>
      <c r="AB35" s="33"/>
      <c r="AC35" s="32"/>
      <c r="AD35" s="32">
        <f>AD32-AD33+AD34</f>
        <v>0</v>
      </c>
      <c r="AE35" s="33"/>
      <c r="AF35" s="32"/>
      <c r="AG35" s="32">
        <f>AG32-AG33+AG34</f>
        <v>0</v>
      </c>
      <c r="AH35" s="34"/>
      <c r="AI35" s="32"/>
      <c r="AJ35" s="32">
        <f>AJ32-AJ33+AJ34</f>
        <v>0</v>
      </c>
      <c r="AK35" s="33"/>
      <c r="AL35" s="32"/>
      <c r="AM35" s="32">
        <f>AM32-AM33+AM34</f>
        <v>0</v>
      </c>
      <c r="AN35" s="33"/>
      <c r="AO35" s="32"/>
      <c r="AP35" s="32">
        <f>AP32-AP33+AP34</f>
        <v>0</v>
      </c>
      <c r="AQ35" s="34"/>
      <c r="AR35" s="32"/>
      <c r="AS35" s="32">
        <f>AS32-AS33+AS34</f>
        <v>0</v>
      </c>
      <c r="AT35" s="37"/>
      <c r="AV35" s="32"/>
      <c r="AW35" s="32">
        <f>AW32-AW33+AW34</f>
        <v>0</v>
      </c>
      <c r="AX35" s="33"/>
    </row>
    <row r="36" spans="1:55" x14ac:dyDescent="0.25">
      <c r="E36" s="24"/>
      <c r="F36" s="18"/>
      <c r="G36" s="25"/>
      <c r="H36" s="24"/>
      <c r="I36" s="18"/>
      <c r="J36" s="18"/>
      <c r="K36" s="22"/>
      <c r="L36" s="23"/>
      <c r="M36" s="23"/>
      <c r="N36" s="24"/>
      <c r="O36" s="18"/>
      <c r="P36" s="25"/>
      <c r="Q36" s="24"/>
      <c r="R36" s="24"/>
      <c r="S36" s="18"/>
      <c r="T36" s="22"/>
      <c r="U36" s="23"/>
      <c r="V36" s="23"/>
      <c r="W36" s="24"/>
      <c r="X36" s="18"/>
      <c r="Y36" s="25"/>
      <c r="Z36" s="24"/>
      <c r="AA36" s="24"/>
      <c r="AB36" s="18"/>
      <c r="AC36" s="22"/>
      <c r="AD36" s="23"/>
      <c r="AE36" s="23"/>
      <c r="AF36" s="24"/>
      <c r="AG36" s="24"/>
      <c r="AH36" s="25"/>
      <c r="AI36" s="24"/>
      <c r="AJ36" s="18"/>
      <c r="AK36" s="18"/>
      <c r="AL36" s="22"/>
      <c r="AM36" s="23"/>
      <c r="AN36" s="23"/>
      <c r="AO36" s="24"/>
      <c r="AP36" s="18"/>
      <c r="AQ36" s="25"/>
      <c r="AR36" s="24"/>
      <c r="AS36" s="18"/>
      <c r="AT36" s="18"/>
      <c r="AU36" s="22"/>
      <c r="AV36" s="23"/>
      <c r="AW36" s="23"/>
      <c r="AX36"/>
    </row>
    <row r="37" spans="1:55" s="5" customFormat="1" ht="15" hidden="1" customHeight="1" outlineLevel="1" x14ac:dyDescent="0.25">
      <c r="A37" s="145" t="s">
        <v>62</v>
      </c>
      <c r="B37" s="145"/>
      <c r="C37" s="145"/>
      <c r="D37" s="160"/>
      <c r="E37" s="17"/>
      <c r="F37" s="18"/>
      <c r="G37" s="25"/>
      <c r="H37" s="20"/>
      <c r="I37" s="18"/>
      <c r="J37" s="21"/>
      <c r="K37" s="22"/>
      <c r="L37" s="23"/>
      <c r="M37" s="23"/>
      <c r="N37" s="17"/>
      <c r="O37" s="18"/>
      <c r="P37" s="25"/>
      <c r="Q37" s="20"/>
      <c r="R37" s="24"/>
      <c r="S37" s="21"/>
      <c r="T37" s="22"/>
      <c r="U37" s="23"/>
      <c r="V37" s="23"/>
      <c r="W37" s="17"/>
      <c r="X37" s="18"/>
      <c r="Y37" s="25"/>
      <c r="Z37" s="20"/>
      <c r="AA37" s="24"/>
      <c r="AB37" s="21"/>
      <c r="AC37" s="22"/>
      <c r="AD37" s="23"/>
      <c r="AE37" s="23"/>
      <c r="AF37" s="17"/>
      <c r="AG37" s="24"/>
      <c r="AH37" s="25"/>
      <c r="AI37" s="20"/>
      <c r="AJ37" s="18"/>
      <c r="AK37" s="21"/>
      <c r="AL37" s="22"/>
      <c r="AM37" s="23"/>
      <c r="AN37" s="23"/>
      <c r="AO37" s="17"/>
      <c r="AP37" s="18"/>
      <c r="AQ37" s="25"/>
      <c r="AR37" s="20"/>
      <c r="AS37" s="18"/>
      <c r="AT37" s="21"/>
      <c r="AU37" s="22"/>
      <c r="AV37" s="23"/>
      <c r="AW37" s="23"/>
    </row>
    <row r="38" spans="1:55" s="5" customFormat="1" ht="15" hidden="1" customHeight="1" outlineLevel="1" x14ac:dyDescent="0.25">
      <c r="A38" s="12"/>
      <c r="B38" s="139" t="s">
        <v>40</v>
      </c>
      <c r="C38" s="139"/>
      <c r="D38" s="159"/>
      <c r="E38" s="17"/>
      <c r="F38" s="18">
        <f>'Seite 2'!F38+'Seite 2'!O38+'Seite 2'!X38</f>
        <v>0</v>
      </c>
      <c r="G38" s="25"/>
      <c r="H38" s="20"/>
      <c r="I38" s="18">
        <f>'Seite 2'!I38+'Seite 2'!R38+'Seite 2'!AA38</f>
        <v>0</v>
      </c>
      <c r="J38" s="21"/>
      <c r="K38" s="22"/>
      <c r="L38" s="23">
        <f t="shared" ref="L38:L39" si="3">I38-F38</f>
        <v>0</v>
      </c>
      <c r="M38" s="23"/>
      <c r="N38" s="17"/>
      <c r="O38" s="18"/>
      <c r="P38" s="25"/>
      <c r="Q38" s="20"/>
      <c r="R38" s="24"/>
      <c r="S38" s="21"/>
      <c r="T38" s="22"/>
      <c r="U38" s="23"/>
      <c r="V38" s="23"/>
      <c r="W38" s="17"/>
      <c r="X38" s="18"/>
      <c r="Y38" s="25"/>
      <c r="Z38" s="20"/>
      <c r="AA38" s="24"/>
      <c r="AB38" s="21"/>
      <c r="AC38" s="22"/>
      <c r="AD38" s="23"/>
      <c r="AE38" s="23"/>
      <c r="AF38" s="17"/>
      <c r="AG38" s="24">
        <f>AG34</f>
        <v>0</v>
      </c>
      <c r="AH38" s="25"/>
      <c r="AI38" s="20"/>
      <c r="AJ38" s="18">
        <f>AJ34</f>
        <v>0</v>
      </c>
      <c r="AK38" s="21"/>
      <c r="AL38" s="22"/>
      <c r="AM38" s="23">
        <f>AM34</f>
        <v>0</v>
      </c>
      <c r="AN38" s="23"/>
      <c r="AO38" s="17"/>
      <c r="AP38" s="18">
        <f>'Seite 1'!F45+'Seite 1'!O45+'Seite 1'!X45+'Seite 3 '!F38+'Seite 3 '!AG38</f>
        <v>0</v>
      </c>
      <c r="AQ38" s="25"/>
      <c r="AR38" s="20"/>
      <c r="AS38" s="18">
        <f>'Seite 1'!I45+'Seite 1'!R45+'Seite 1'!AA45+'Seite 3 '!I38+'Seite 3 '!AJ38</f>
        <v>0</v>
      </c>
      <c r="AT38" s="21"/>
      <c r="AU38" s="22"/>
      <c r="AV38" s="23"/>
      <c r="AW38" s="23">
        <f t="shared" ref="AW38:AW39" si="4">AS38-AP38</f>
        <v>0</v>
      </c>
      <c r="AZ38" s="132" t="s">
        <v>65</v>
      </c>
      <c r="BA38" s="133"/>
      <c r="BB38" s="133"/>
      <c r="BC38" s="133"/>
    </row>
    <row r="39" spans="1:55" hidden="1" outlineLevel="1" x14ac:dyDescent="0.25">
      <c r="B39" s="139" t="s">
        <v>63</v>
      </c>
      <c r="C39" s="139"/>
      <c r="D39" s="159"/>
      <c r="E39" s="17"/>
      <c r="F39" s="18">
        <f>'Seite 2'!F39+'Seite 2'!O39+'Seite 2'!X39</f>
        <v>0</v>
      </c>
      <c r="G39" s="25"/>
      <c r="H39" s="20"/>
      <c r="I39" s="18">
        <f>'Seite 2'!I39+'Seite 2'!R39+'Seite 2'!AA39</f>
        <v>0</v>
      </c>
      <c r="J39" s="21"/>
      <c r="K39" s="22"/>
      <c r="L39" s="23">
        <f t="shared" si="3"/>
        <v>0</v>
      </c>
      <c r="M39" s="23"/>
      <c r="N39" s="17"/>
      <c r="O39" s="18"/>
      <c r="P39" s="25"/>
      <c r="Q39" s="20"/>
      <c r="R39" s="24"/>
      <c r="S39" s="21"/>
      <c r="T39" s="22"/>
      <c r="U39" s="23"/>
      <c r="V39" s="23"/>
      <c r="W39" s="17"/>
      <c r="X39" s="18"/>
      <c r="Y39" s="25"/>
      <c r="Z39" s="20"/>
      <c r="AA39" s="24"/>
      <c r="AB39" s="21"/>
      <c r="AC39" s="22"/>
      <c r="AD39" s="23"/>
      <c r="AE39" s="23"/>
      <c r="AF39" s="17"/>
      <c r="AG39" s="24">
        <v>0</v>
      </c>
      <c r="AH39" s="25"/>
      <c r="AI39" s="20"/>
      <c r="AJ39" s="18">
        <v>0</v>
      </c>
      <c r="AK39" s="21"/>
      <c r="AL39" s="22"/>
      <c r="AM39" s="23">
        <v>0</v>
      </c>
      <c r="AN39" s="23"/>
      <c r="AO39" s="17"/>
      <c r="AP39" s="18">
        <f>'Seite 1'!F46+'Seite 1'!O46+'Seite 1'!X46+'Seite 3 '!F39+'Seite 3 '!AG39</f>
        <v>0</v>
      </c>
      <c r="AQ39" s="25"/>
      <c r="AR39" s="20"/>
      <c r="AS39" s="18">
        <f>'Seite 1'!I46+'Seite 1'!R46+'Seite 1'!AA46+'Seite 3 '!I39+'Seite 3 '!AJ39</f>
        <v>0</v>
      </c>
      <c r="AT39" s="21"/>
      <c r="AU39" s="22"/>
      <c r="AV39" s="23"/>
      <c r="AW39" s="23">
        <f t="shared" si="4"/>
        <v>0</v>
      </c>
      <c r="AX39"/>
      <c r="AZ39" s="133"/>
      <c r="BA39" s="133"/>
      <c r="BB39" s="133"/>
      <c r="BC39" s="133"/>
    </row>
    <row r="40" spans="1:55" s="5" customFormat="1" ht="18.75" hidden="1" customHeight="1" outlineLevel="1" x14ac:dyDescent="0.25">
      <c r="A40" s="16"/>
      <c r="B40" s="144" t="s">
        <v>64</v>
      </c>
      <c r="C40" s="144"/>
      <c r="D40" s="144"/>
      <c r="E40" s="32"/>
      <c r="F40" s="32">
        <f>SUM(F38:F39)</f>
        <v>0</v>
      </c>
      <c r="G40" s="34"/>
      <c r="H40" s="32"/>
      <c r="I40" s="32">
        <f>SUM(I38:I39)</f>
        <v>0</v>
      </c>
      <c r="J40" s="33"/>
      <c r="K40" s="32"/>
      <c r="L40" s="32">
        <f>SUM(L38:L39)</f>
        <v>0</v>
      </c>
      <c r="M40" s="33"/>
      <c r="N40" s="32"/>
      <c r="O40" s="32"/>
      <c r="P40" s="32"/>
      <c r="Q40" s="32"/>
      <c r="R40" s="32"/>
      <c r="S40" s="33"/>
      <c r="T40" s="32"/>
      <c r="U40" s="32"/>
      <c r="V40" s="33"/>
      <c r="W40" s="32"/>
      <c r="X40" s="32"/>
      <c r="Y40" s="34"/>
      <c r="Z40" s="32"/>
      <c r="AA40" s="32"/>
      <c r="AB40" s="33"/>
      <c r="AC40" s="32"/>
      <c r="AD40" s="32"/>
      <c r="AE40" s="33"/>
      <c r="AF40" s="32"/>
      <c r="AG40" s="32">
        <f>SUM(AG38:AG39)</f>
        <v>0</v>
      </c>
      <c r="AH40" s="34"/>
      <c r="AI40" s="32"/>
      <c r="AJ40" s="32">
        <f>SUM(AJ38:AJ39)</f>
        <v>0</v>
      </c>
      <c r="AK40" s="33"/>
      <c r="AL40" s="32"/>
      <c r="AM40" s="32">
        <f>SUM(AM38:AM39)</f>
        <v>0</v>
      </c>
      <c r="AN40" s="33"/>
      <c r="AO40" s="32"/>
      <c r="AP40" s="32">
        <f>SUM(AP38:AP39)</f>
        <v>0</v>
      </c>
      <c r="AQ40" s="34"/>
      <c r="AR40" s="32"/>
      <c r="AS40" s="32">
        <f>SUM(AS38:AS39)</f>
        <v>0</v>
      </c>
      <c r="AT40" s="37"/>
      <c r="AV40" s="32"/>
      <c r="AW40" s="32">
        <f>SUM(AW38:AW39)</f>
        <v>0</v>
      </c>
      <c r="AX40" s="33"/>
      <c r="AZ40" s="133"/>
      <c r="BA40" s="133"/>
      <c r="BB40" s="133"/>
      <c r="BC40" s="133"/>
    </row>
    <row r="41" spans="1:55" collapsed="1" x14ac:dyDescent="0.25"/>
    <row r="42" spans="1:55" ht="13.5" customHeight="1" x14ac:dyDescent="0.25"/>
    <row r="63" spans="45:45" ht="13.5" x14ac:dyDescent="0.25">
      <c r="AS63" s="38" t="s">
        <v>51</v>
      </c>
    </row>
    <row r="64" spans="45:45" ht="18" x14ac:dyDescent="0.4">
      <c r="AS64" s="39"/>
    </row>
  </sheetData>
  <mergeCells count="63">
    <mergeCell ref="A1:AY1"/>
    <mergeCell ref="B18:D18"/>
    <mergeCell ref="A27:D27"/>
    <mergeCell ref="B28:D28"/>
    <mergeCell ref="AO4:AX4"/>
    <mergeCell ref="AL5:AN5"/>
    <mergeCell ref="K5:M5"/>
    <mergeCell ref="E6:G6"/>
    <mergeCell ref="H6:J6"/>
    <mergeCell ref="AC5:AE5"/>
    <mergeCell ref="AI6:AK6"/>
    <mergeCell ref="AL6:AN6"/>
    <mergeCell ref="K6:M6"/>
    <mergeCell ref="N6:P6"/>
    <mergeCell ref="Q6:S6"/>
    <mergeCell ref="T6:V6"/>
    <mergeCell ref="B19:D19"/>
    <mergeCell ref="C20:D20"/>
    <mergeCell ref="C21:D21"/>
    <mergeCell ref="B32:D32"/>
    <mergeCell ref="C9:D9"/>
    <mergeCell ref="C10:D10"/>
    <mergeCell ref="B17:D17"/>
    <mergeCell ref="B29:D29"/>
    <mergeCell ref="A2:AY2"/>
    <mergeCell ref="AV5:AX5"/>
    <mergeCell ref="AV6:AX6"/>
    <mergeCell ref="AO5:AQ5"/>
    <mergeCell ref="AO6:AQ6"/>
    <mergeCell ref="AR5:AT5"/>
    <mergeCell ref="AR6:AT6"/>
    <mergeCell ref="AF5:AH5"/>
    <mergeCell ref="AI5:AK5"/>
    <mergeCell ref="E5:G5"/>
    <mergeCell ref="H5:J5"/>
    <mergeCell ref="Z5:AB5"/>
    <mergeCell ref="E4:M4"/>
    <mergeCell ref="N4:V4"/>
    <mergeCell ref="W6:Y6"/>
    <mergeCell ref="W4:AE4"/>
    <mergeCell ref="A4:D4"/>
    <mergeCell ref="AF4:AN4"/>
    <mergeCell ref="AZ38:BC40"/>
    <mergeCell ref="Q5:S5"/>
    <mergeCell ref="T5:V5"/>
    <mergeCell ref="W5:Y5"/>
    <mergeCell ref="Z6:AB6"/>
    <mergeCell ref="AC6:AE6"/>
    <mergeCell ref="AF6:AH6"/>
    <mergeCell ref="N5:P5"/>
    <mergeCell ref="B40:D40"/>
    <mergeCell ref="A16:D16"/>
    <mergeCell ref="B5:D6"/>
    <mergeCell ref="B7:D7"/>
    <mergeCell ref="B8:D8"/>
    <mergeCell ref="A37:D37"/>
    <mergeCell ref="B38:D38"/>
    <mergeCell ref="B39:D39"/>
    <mergeCell ref="B30:D30"/>
    <mergeCell ref="B31:D31"/>
    <mergeCell ref="B34:D34"/>
    <mergeCell ref="B35:D35"/>
    <mergeCell ref="B33:D33"/>
  </mergeCells>
  <pageMargins left="0.39370078740157483" right="0.39370078740157483" top="0.78740157480314965" bottom="0.39370078740157483" header="0" footer="0"/>
  <pageSetup paperSize="9" scale="7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19D22-387B-4943-A559-AD4C9392588F}">
  <sheetPr codeName="Tabelle4">
    <tabColor rgb="FF92D050"/>
  </sheetPr>
  <dimension ref="A1:AG65"/>
  <sheetViews>
    <sheetView workbookViewId="0">
      <selection activeCell="Q29" sqref="Q29"/>
    </sheetView>
  </sheetViews>
  <sheetFormatPr baseColWidth="10" defaultColWidth="11.453125" defaultRowHeight="12.5" outlineLevelRow="1" x14ac:dyDescent="0.25"/>
  <cols>
    <col min="1" max="1" width="5.453125" style="50" customWidth="1"/>
    <col min="2" max="2" width="4.453125" style="50" customWidth="1"/>
    <col min="3" max="3" width="3.54296875" style="50" customWidth="1"/>
    <col min="4" max="4" width="2.54296875" style="50" customWidth="1"/>
    <col min="5" max="5" width="4" style="50" customWidth="1"/>
    <col min="6" max="6" width="19.1796875" style="50" customWidth="1"/>
    <col min="7" max="7" width="6" style="50" bestFit="1" customWidth="1"/>
    <col min="8" max="8" width="17.1796875" style="50" bestFit="1" customWidth="1"/>
    <col min="9" max="9" width="5.54296875" style="50" customWidth="1"/>
    <col min="10" max="10" width="3.1796875" style="50" bestFit="1" customWidth="1"/>
    <col min="11" max="11" width="14.26953125" style="50" customWidth="1"/>
    <col min="12" max="12" width="3.54296875" style="50" customWidth="1"/>
    <col min="13" max="13" width="2.54296875" style="50" customWidth="1"/>
    <col min="14" max="14" width="4" style="50" customWidth="1"/>
    <col min="15" max="15" width="18.7265625" style="50" customWidth="1"/>
    <col min="16" max="16" width="6" style="50" bestFit="1" customWidth="1"/>
    <col min="17" max="17" width="17.1796875" style="50" bestFit="1" customWidth="1"/>
    <col min="18" max="18" width="10.7265625" style="50" customWidth="1"/>
    <col min="19" max="20" width="14.26953125" style="50" customWidth="1"/>
    <col min="21" max="21" width="2.81640625" style="50" customWidth="1"/>
    <col min="22" max="22" width="2.26953125" style="50" customWidth="1"/>
    <col min="23" max="23" width="15.7265625" style="50" bestFit="1" customWidth="1"/>
    <col min="24" max="24" width="2" style="50" customWidth="1"/>
    <col min="25" max="25" width="5.1796875" style="50" customWidth="1"/>
    <col min="26" max="26" width="4" style="50" customWidth="1"/>
    <col min="27" max="27" width="14.26953125" style="50" bestFit="1" customWidth="1"/>
    <col min="28" max="28" width="1.54296875" style="50" customWidth="1"/>
    <col min="29" max="29" width="11.453125" style="50"/>
    <col min="30" max="30" width="37.7265625" style="50" bestFit="1" customWidth="1"/>
    <col min="31" max="16384" width="11.453125" style="50"/>
  </cols>
  <sheetData>
    <row r="1" spans="1:29" ht="15.5" x14ac:dyDescent="0.35">
      <c r="A1" s="76" t="s">
        <v>99</v>
      </c>
      <c r="I1" s="76" t="s">
        <v>100</v>
      </c>
      <c r="K1" s="76" t="s">
        <v>101</v>
      </c>
      <c r="AA1" s="77" t="s">
        <v>102</v>
      </c>
      <c r="AB1" s="180">
        <v>2027</v>
      </c>
      <c r="AC1" s="181"/>
    </row>
    <row r="2" spans="1:29" ht="9" customHeight="1" x14ac:dyDescent="0.35">
      <c r="AB2" s="76"/>
      <c r="AC2" s="76"/>
    </row>
    <row r="3" spans="1:29" ht="15.5" x14ac:dyDescent="0.35">
      <c r="A3" s="76" t="s">
        <v>103</v>
      </c>
    </row>
    <row r="4" spans="1:29" ht="9" customHeight="1" x14ac:dyDescent="0.25"/>
    <row r="5" spans="1:29" ht="24" customHeight="1" x14ac:dyDescent="0.3">
      <c r="A5" s="78"/>
      <c r="B5" s="176" t="s">
        <v>104</v>
      </c>
      <c r="C5" s="177"/>
      <c r="D5" s="177"/>
      <c r="E5" s="177"/>
      <c r="F5" s="177"/>
      <c r="G5" s="177"/>
      <c r="H5" s="177"/>
      <c r="I5" s="177"/>
      <c r="J5" s="178"/>
      <c r="K5" s="79" t="s">
        <v>105</v>
      </c>
      <c r="L5" s="176" t="s">
        <v>76</v>
      </c>
      <c r="M5" s="179"/>
      <c r="N5" s="179"/>
      <c r="O5" s="179"/>
      <c r="P5" s="179"/>
      <c r="Q5" s="179"/>
      <c r="R5" s="179"/>
      <c r="S5" s="79" t="s">
        <v>1</v>
      </c>
      <c r="T5" s="79" t="s">
        <v>77</v>
      </c>
      <c r="V5" s="80" t="s">
        <v>106</v>
      </c>
    </row>
    <row r="6" spans="1:29" s="54" customFormat="1" ht="12.75" customHeight="1" x14ac:dyDescent="0.3">
      <c r="A6" s="182" t="s">
        <v>2</v>
      </c>
      <c r="B6" s="53"/>
      <c r="C6" s="53" t="s">
        <v>107</v>
      </c>
      <c r="D6" s="53"/>
      <c r="E6" s="81"/>
      <c r="F6" s="82"/>
      <c r="G6" s="82"/>
      <c r="H6" s="82"/>
      <c r="I6" s="82"/>
      <c r="J6" s="82"/>
      <c r="K6" s="184">
        <f>K8+K10+K12+K13+K14+K20+K21</f>
        <v>0</v>
      </c>
      <c r="L6" s="186" t="s">
        <v>108</v>
      </c>
      <c r="M6" s="187"/>
      <c r="N6" s="187"/>
      <c r="O6" s="187"/>
      <c r="P6" s="187"/>
      <c r="Q6" s="187"/>
      <c r="R6" s="187"/>
      <c r="S6" s="184">
        <f>S8+S10+S12+S13+S14+S20+S21</f>
        <v>0</v>
      </c>
      <c r="T6" s="184">
        <f>T8+T10+T12+T13+T14+T20+T21</f>
        <v>0</v>
      </c>
    </row>
    <row r="7" spans="1:29" s="54" customFormat="1" ht="15" x14ac:dyDescent="0.3">
      <c r="A7" s="183"/>
      <c r="B7" s="55"/>
      <c r="C7" s="55" t="s">
        <v>109</v>
      </c>
      <c r="D7" s="55"/>
      <c r="E7" s="83"/>
      <c r="F7" s="84"/>
      <c r="G7" s="84"/>
      <c r="H7" s="84"/>
      <c r="I7" s="84"/>
      <c r="J7" s="84"/>
      <c r="K7" s="185"/>
      <c r="L7" s="188"/>
      <c r="M7" s="189"/>
      <c r="N7" s="189"/>
      <c r="O7" s="189"/>
      <c r="P7" s="189"/>
      <c r="Q7" s="189"/>
      <c r="R7" s="189"/>
      <c r="S7" s="185"/>
      <c r="T7" s="185"/>
      <c r="V7" s="50" t="s">
        <v>110</v>
      </c>
      <c r="W7" s="50" t="s">
        <v>159</v>
      </c>
      <c r="X7" s="50"/>
      <c r="Y7" s="50"/>
      <c r="Z7" s="50"/>
      <c r="AA7" s="50"/>
    </row>
    <row r="8" spans="1:29" ht="15" customHeight="1" x14ac:dyDescent="0.25">
      <c r="A8" s="56"/>
      <c r="B8" s="56"/>
      <c r="C8" s="85" t="s">
        <v>16</v>
      </c>
      <c r="D8" s="86" t="s">
        <v>18</v>
      </c>
      <c r="E8" s="86"/>
      <c r="F8" s="86"/>
      <c r="G8" s="86"/>
      <c r="H8" s="86"/>
      <c r="I8" s="86"/>
      <c r="J8" s="87"/>
      <c r="K8" s="88"/>
      <c r="L8" s="85" t="s">
        <v>16</v>
      </c>
      <c r="M8" s="86" t="s">
        <v>18</v>
      </c>
      <c r="N8" s="86"/>
      <c r="O8" s="86"/>
      <c r="P8" s="86"/>
      <c r="Q8" s="86"/>
      <c r="R8" s="86"/>
      <c r="S8" s="88"/>
      <c r="T8" s="88">
        <f>S8-K8</f>
        <v>0</v>
      </c>
      <c r="W8" s="50" t="s">
        <v>160</v>
      </c>
    </row>
    <row r="9" spans="1:29" ht="15" customHeight="1" x14ac:dyDescent="0.25">
      <c r="A9" s="56"/>
      <c r="B9" s="56"/>
      <c r="C9" s="89"/>
      <c r="D9" s="90" t="s">
        <v>69</v>
      </c>
      <c r="E9" s="90"/>
      <c r="F9" s="90" t="s">
        <v>79</v>
      </c>
      <c r="J9" s="51"/>
      <c r="K9" s="91"/>
      <c r="L9" s="89"/>
      <c r="M9" s="90" t="s">
        <v>69</v>
      </c>
      <c r="N9" s="90"/>
      <c r="O9" s="90" t="s">
        <v>79</v>
      </c>
      <c r="S9" s="92"/>
      <c r="T9" s="92">
        <f>S9-K9</f>
        <v>0</v>
      </c>
      <c r="W9" s="50" t="s">
        <v>161</v>
      </c>
    </row>
    <row r="10" spans="1:29" ht="15" customHeight="1" x14ac:dyDescent="0.25">
      <c r="A10" s="56"/>
      <c r="B10" s="56"/>
      <c r="C10" s="89" t="s">
        <v>19</v>
      </c>
      <c r="D10" s="50" t="s">
        <v>20</v>
      </c>
      <c r="J10" s="51"/>
      <c r="K10" s="88"/>
      <c r="L10" s="89" t="s">
        <v>19</v>
      </c>
      <c r="M10" s="50" t="s">
        <v>20</v>
      </c>
      <c r="S10" s="88"/>
      <c r="T10" s="88">
        <f t="shared" ref="T10:T21" si="0">S10-K10</f>
        <v>0</v>
      </c>
    </row>
    <row r="11" spans="1:29" ht="14.5" x14ac:dyDescent="0.25">
      <c r="A11" s="56"/>
      <c r="B11" s="56"/>
      <c r="C11" s="93" t="s">
        <v>21</v>
      </c>
      <c r="D11" s="169" t="s">
        <v>80</v>
      </c>
      <c r="E11" s="169"/>
      <c r="F11" s="169"/>
      <c r="G11" s="169"/>
      <c r="H11" s="169"/>
      <c r="I11" s="169"/>
      <c r="J11" s="170"/>
      <c r="K11" s="88"/>
      <c r="L11" s="93" t="s">
        <v>21</v>
      </c>
      <c r="M11" s="169" t="s">
        <v>80</v>
      </c>
      <c r="N11" s="169"/>
      <c r="O11" s="169"/>
      <c r="P11" s="169"/>
      <c r="Q11" s="169"/>
      <c r="R11" s="169"/>
      <c r="S11" s="88"/>
      <c r="T11" s="88"/>
      <c r="V11" s="50" t="s">
        <v>112</v>
      </c>
      <c r="W11" s="50" t="s">
        <v>113</v>
      </c>
    </row>
    <row r="12" spans="1:29" x14ac:dyDescent="0.25">
      <c r="A12" s="56"/>
      <c r="B12" s="56"/>
      <c r="C12" s="93"/>
      <c r="D12" s="169" t="s">
        <v>111</v>
      </c>
      <c r="E12" s="169"/>
      <c r="F12" s="169"/>
      <c r="G12" s="169"/>
      <c r="H12" s="169"/>
      <c r="I12" s="169"/>
      <c r="J12" s="170"/>
      <c r="K12" s="88"/>
      <c r="L12" s="93"/>
      <c r="M12" s="169" t="s">
        <v>111</v>
      </c>
      <c r="N12" s="169"/>
      <c r="O12" s="169"/>
      <c r="P12" s="169"/>
      <c r="Q12" s="169"/>
      <c r="R12" s="169"/>
      <c r="S12" s="88"/>
      <c r="T12" s="88">
        <f t="shared" si="0"/>
        <v>0</v>
      </c>
      <c r="W12" s="50" t="s">
        <v>114</v>
      </c>
    </row>
    <row r="13" spans="1:29" ht="15" customHeight="1" x14ac:dyDescent="0.25">
      <c r="A13" s="56"/>
      <c r="B13" s="56"/>
      <c r="C13" s="89" t="s">
        <v>23</v>
      </c>
      <c r="D13" s="50" t="s">
        <v>7</v>
      </c>
      <c r="E13" s="50" t="s">
        <v>24</v>
      </c>
      <c r="J13" s="51"/>
      <c r="K13" s="88"/>
      <c r="L13" s="89" t="s">
        <v>23</v>
      </c>
      <c r="M13" s="50" t="s">
        <v>7</v>
      </c>
      <c r="N13" s="50" t="s">
        <v>24</v>
      </c>
      <c r="S13" s="88"/>
      <c r="T13" s="88">
        <f t="shared" si="0"/>
        <v>0</v>
      </c>
      <c r="W13" s="50" t="s">
        <v>115</v>
      </c>
    </row>
    <row r="14" spans="1:29" ht="15" customHeight="1" x14ac:dyDescent="0.25">
      <c r="A14" s="56"/>
      <c r="B14" s="56"/>
      <c r="C14" s="89"/>
      <c r="D14" s="50" t="s">
        <v>9</v>
      </c>
      <c r="E14" s="50" t="s">
        <v>25</v>
      </c>
      <c r="J14" s="51"/>
      <c r="K14" s="88">
        <f>K15+K16+K17-K18+K19</f>
        <v>0</v>
      </c>
      <c r="L14" s="89"/>
      <c r="M14" s="50" t="s">
        <v>9</v>
      </c>
      <c r="N14" s="50" t="s">
        <v>25</v>
      </c>
      <c r="S14" s="88">
        <f>S15+S16+S17-S18+S19</f>
        <v>0</v>
      </c>
      <c r="T14" s="88">
        <f t="shared" si="0"/>
        <v>0</v>
      </c>
      <c r="W14" s="50" t="s">
        <v>116</v>
      </c>
    </row>
    <row r="15" spans="1:29" x14ac:dyDescent="0.25">
      <c r="A15" s="56"/>
      <c r="B15" s="56"/>
      <c r="C15" s="89"/>
      <c r="E15" s="90" t="s">
        <v>2</v>
      </c>
      <c r="F15" s="90" t="s">
        <v>26</v>
      </c>
      <c r="J15" s="51"/>
      <c r="K15" s="92"/>
      <c r="L15" s="89"/>
      <c r="N15" s="90" t="s">
        <v>2</v>
      </c>
      <c r="O15" s="90" t="s">
        <v>26</v>
      </c>
      <c r="S15" s="92"/>
      <c r="T15" s="92">
        <f t="shared" si="0"/>
        <v>0</v>
      </c>
      <c r="W15" s="50" t="s">
        <v>117</v>
      </c>
    </row>
    <row r="16" spans="1:29" x14ac:dyDescent="0.25">
      <c r="A16" s="56"/>
      <c r="B16" s="56"/>
      <c r="C16" s="89"/>
      <c r="E16" s="90" t="s">
        <v>4</v>
      </c>
      <c r="F16" s="90" t="s">
        <v>14</v>
      </c>
      <c r="J16" s="51"/>
      <c r="K16" s="92"/>
      <c r="L16" s="89"/>
      <c r="N16" s="90" t="s">
        <v>4</v>
      </c>
      <c r="O16" s="90" t="s">
        <v>14</v>
      </c>
      <c r="S16" s="92"/>
      <c r="T16" s="92">
        <f t="shared" si="0"/>
        <v>0</v>
      </c>
    </row>
    <row r="17" spans="1:33" ht="14.5" x14ac:dyDescent="0.25">
      <c r="A17" s="56"/>
      <c r="B17" s="56"/>
      <c r="C17" s="89"/>
      <c r="E17" s="90" t="s">
        <v>6</v>
      </c>
      <c r="F17" s="90" t="s">
        <v>15</v>
      </c>
      <c r="J17" s="51"/>
      <c r="K17" s="92"/>
      <c r="L17" s="89"/>
      <c r="N17" s="90" t="s">
        <v>6</v>
      </c>
      <c r="O17" s="90" t="s">
        <v>15</v>
      </c>
      <c r="R17" s="51"/>
      <c r="S17" s="94"/>
      <c r="T17" s="92">
        <f t="shared" si="0"/>
        <v>0</v>
      </c>
      <c r="V17" s="50" t="s">
        <v>118</v>
      </c>
      <c r="W17" s="58" t="s">
        <v>119</v>
      </c>
    </row>
    <row r="18" spans="1:33" x14ac:dyDescent="0.25">
      <c r="A18" s="56"/>
      <c r="B18" s="56"/>
      <c r="C18" s="95"/>
      <c r="E18" s="90" t="s">
        <v>16</v>
      </c>
      <c r="F18" s="90" t="s">
        <v>59</v>
      </c>
      <c r="J18" s="51"/>
      <c r="K18" s="92"/>
      <c r="L18" s="95"/>
      <c r="N18" s="90" t="s">
        <v>16</v>
      </c>
      <c r="O18" s="90" t="s">
        <v>59</v>
      </c>
      <c r="R18" s="51"/>
      <c r="S18" s="94"/>
      <c r="T18" s="92">
        <f t="shared" si="0"/>
        <v>0</v>
      </c>
      <c r="W18" s="58" t="s">
        <v>120</v>
      </c>
    </row>
    <row r="19" spans="1:33" x14ac:dyDescent="0.25">
      <c r="A19" s="56"/>
      <c r="B19" s="56"/>
      <c r="C19" s="95"/>
      <c r="E19" s="90" t="s">
        <v>19</v>
      </c>
      <c r="F19" s="90" t="s">
        <v>60</v>
      </c>
      <c r="J19" s="51"/>
      <c r="K19" s="92"/>
      <c r="L19" s="95"/>
      <c r="N19" s="90" t="s">
        <v>19</v>
      </c>
      <c r="O19" s="90" t="s">
        <v>60</v>
      </c>
      <c r="R19" s="51"/>
      <c r="S19" s="94"/>
      <c r="T19" s="92">
        <f t="shared" si="0"/>
        <v>0</v>
      </c>
      <c r="W19" s="58"/>
    </row>
    <row r="20" spans="1:33" ht="15" customHeight="1" x14ac:dyDescent="0.25">
      <c r="A20" s="56"/>
      <c r="B20" s="56"/>
      <c r="C20" s="89" t="s">
        <v>32</v>
      </c>
      <c r="D20" s="50" t="s">
        <v>33</v>
      </c>
      <c r="J20" s="51"/>
      <c r="K20" s="88"/>
      <c r="L20" s="89" t="s">
        <v>32</v>
      </c>
      <c r="M20" s="50" t="s">
        <v>33</v>
      </c>
      <c r="R20" s="51"/>
      <c r="S20" s="96"/>
      <c r="T20" s="88">
        <f t="shared" si="0"/>
        <v>0</v>
      </c>
    </row>
    <row r="21" spans="1:33" ht="15" customHeight="1" x14ac:dyDescent="0.25">
      <c r="A21" s="56"/>
      <c r="B21" s="56"/>
      <c r="C21" s="97" t="s">
        <v>37</v>
      </c>
      <c r="D21" s="98" t="s">
        <v>38</v>
      </c>
      <c r="E21" s="98"/>
      <c r="F21" s="98"/>
      <c r="G21" s="98"/>
      <c r="H21" s="98"/>
      <c r="I21" s="98"/>
      <c r="J21" s="99"/>
      <c r="K21" s="88"/>
      <c r="L21" s="97" t="s">
        <v>37</v>
      </c>
      <c r="M21" s="98" t="s">
        <v>38</v>
      </c>
      <c r="N21" s="98"/>
      <c r="O21" s="98"/>
      <c r="P21" s="98"/>
      <c r="Q21" s="98"/>
      <c r="R21" s="98"/>
      <c r="S21" s="88"/>
      <c r="T21" s="88">
        <f t="shared" si="0"/>
        <v>0</v>
      </c>
      <c r="U21" s="62"/>
      <c r="V21" s="62"/>
      <c r="AB21" s="62"/>
    </row>
    <row r="22" spans="1:33" s="62" customFormat="1" ht="23.15" customHeight="1" x14ac:dyDescent="0.3">
      <c r="A22" s="59" t="s">
        <v>4</v>
      </c>
      <c r="B22" s="59" t="s">
        <v>81</v>
      </c>
      <c r="C22" s="63" t="s">
        <v>121</v>
      </c>
      <c r="D22" s="60"/>
      <c r="E22" s="60"/>
      <c r="F22" s="60"/>
      <c r="G22" s="60"/>
      <c r="H22" s="60"/>
      <c r="I22" s="60"/>
      <c r="J22" s="100"/>
      <c r="K22" s="101">
        <f>K23+K30+K31+K33</f>
        <v>0</v>
      </c>
      <c r="L22" s="63" t="s">
        <v>122</v>
      </c>
      <c r="M22" s="60"/>
      <c r="N22" s="60"/>
      <c r="O22" s="60"/>
      <c r="P22" s="60"/>
      <c r="Q22" s="60"/>
      <c r="R22" s="60"/>
      <c r="S22" s="101">
        <f>S23+S30+S31+S33+S39+S40</f>
        <v>0</v>
      </c>
      <c r="T22" s="101">
        <f>T23+T30+T31+T33+T39+T40</f>
        <v>0</v>
      </c>
      <c r="U22" s="50"/>
      <c r="V22" s="80" t="s">
        <v>126</v>
      </c>
      <c r="W22" s="50"/>
      <c r="X22" s="50"/>
      <c r="Y22" s="50"/>
      <c r="Z22" s="50"/>
      <c r="AA22" s="50"/>
      <c r="AB22" s="50"/>
      <c r="AD22" s="50"/>
      <c r="AE22" s="50"/>
      <c r="AF22" s="50"/>
      <c r="AG22" s="50"/>
    </row>
    <row r="23" spans="1:33" ht="15" customHeight="1" x14ac:dyDescent="0.25">
      <c r="A23" s="56"/>
      <c r="B23" s="56"/>
      <c r="C23" s="85" t="s">
        <v>2</v>
      </c>
      <c r="D23" s="86" t="s">
        <v>123</v>
      </c>
      <c r="E23" s="86"/>
      <c r="F23" s="86"/>
      <c r="G23" s="86"/>
      <c r="H23" s="86"/>
      <c r="I23" s="86"/>
      <c r="J23" s="87"/>
      <c r="K23" s="88"/>
      <c r="L23" s="85" t="s">
        <v>2</v>
      </c>
      <c r="M23" s="86" t="s">
        <v>123</v>
      </c>
      <c r="N23" s="86"/>
      <c r="O23" s="86"/>
      <c r="P23" s="86"/>
      <c r="Q23" s="86"/>
      <c r="R23" s="86"/>
      <c r="S23" s="88"/>
      <c r="T23" s="88">
        <f>S23-K23</f>
        <v>0</v>
      </c>
    </row>
    <row r="24" spans="1:33" x14ac:dyDescent="0.25">
      <c r="A24" s="56"/>
      <c r="B24" s="56"/>
      <c r="C24" s="89"/>
      <c r="D24" s="102" t="s">
        <v>69</v>
      </c>
      <c r="E24" s="102"/>
      <c r="F24" s="102" t="s">
        <v>124</v>
      </c>
      <c r="G24" s="102"/>
      <c r="H24" s="102"/>
      <c r="I24" s="102"/>
      <c r="J24" s="103"/>
      <c r="K24" s="104"/>
      <c r="L24" s="89"/>
      <c r="M24" s="102" t="s">
        <v>69</v>
      </c>
      <c r="N24" s="102"/>
      <c r="O24" s="102" t="s">
        <v>124</v>
      </c>
      <c r="P24" s="102"/>
      <c r="Q24" s="102"/>
      <c r="R24" s="102"/>
      <c r="S24" s="104"/>
      <c r="T24" s="104">
        <f t="shared" ref="T24:T41" si="1">S24-K24</f>
        <v>0</v>
      </c>
      <c r="V24" s="50" t="s">
        <v>128</v>
      </c>
      <c r="AA24" s="105">
        <f>S6</f>
        <v>0</v>
      </c>
    </row>
    <row r="25" spans="1:33" x14ac:dyDescent="0.25">
      <c r="A25" s="56"/>
      <c r="B25" s="56"/>
      <c r="C25" s="89"/>
      <c r="D25" s="102"/>
      <c r="E25" s="102"/>
      <c r="F25" s="102" t="s">
        <v>70</v>
      </c>
      <c r="G25" s="102"/>
      <c r="H25" s="102"/>
      <c r="I25" s="102"/>
      <c r="J25" s="103"/>
      <c r="K25" s="104"/>
      <c r="L25" s="89"/>
      <c r="M25" s="102"/>
      <c r="N25" s="102"/>
      <c r="O25" s="102" t="s">
        <v>70</v>
      </c>
      <c r="P25" s="102"/>
      <c r="Q25" s="102"/>
      <c r="R25" s="102"/>
      <c r="S25" s="104"/>
      <c r="T25" s="104">
        <f t="shared" si="1"/>
        <v>0</v>
      </c>
    </row>
    <row r="26" spans="1:33" x14ac:dyDescent="0.25">
      <c r="A26" s="56"/>
      <c r="B26" s="56"/>
      <c r="C26" s="89"/>
      <c r="D26" s="102"/>
      <c r="E26" s="102"/>
      <c r="F26" s="102" t="s">
        <v>125</v>
      </c>
      <c r="G26" s="102"/>
      <c r="H26" s="102"/>
      <c r="I26" s="102"/>
      <c r="J26" s="103"/>
      <c r="K26" s="104"/>
      <c r="L26" s="89"/>
      <c r="M26" s="102"/>
      <c r="N26" s="102"/>
      <c r="O26" s="102" t="s">
        <v>125</v>
      </c>
      <c r="P26" s="102"/>
      <c r="Q26" s="102"/>
      <c r="R26" s="102"/>
      <c r="S26" s="104"/>
      <c r="T26" s="104">
        <f t="shared" si="1"/>
        <v>0</v>
      </c>
      <c r="V26" s="50" t="s">
        <v>131</v>
      </c>
      <c r="AA26" s="105">
        <f>S9</f>
        <v>0</v>
      </c>
    </row>
    <row r="27" spans="1:33" x14ac:dyDescent="0.25">
      <c r="A27" s="56"/>
      <c r="B27" s="56"/>
      <c r="C27" s="89"/>
      <c r="D27" s="102"/>
      <c r="E27" s="102"/>
      <c r="F27" s="102" t="s">
        <v>73</v>
      </c>
      <c r="G27" s="102"/>
      <c r="H27" s="102"/>
      <c r="I27" s="102"/>
      <c r="J27" s="103"/>
      <c r="K27" s="104"/>
      <c r="L27" s="89"/>
      <c r="M27" s="102"/>
      <c r="N27" s="102"/>
      <c r="O27" s="102" t="s">
        <v>73</v>
      </c>
      <c r="P27" s="102"/>
      <c r="Q27" s="102"/>
      <c r="R27" s="102"/>
      <c r="S27" s="104"/>
      <c r="T27" s="104">
        <f t="shared" si="1"/>
        <v>0</v>
      </c>
      <c r="V27" s="50" t="s">
        <v>132</v>
      </c>
      <c r="AA27" s="105">
        <f>AA24-AA26</f>
        <v>0</v>
      </c>
    </row>
    <row r="28" spans="1:33" x14ac:dyDescent="0.25">
      <c r="A28" s="56"/>
      <c r="B28" s="56"/>
      <c r="C28" s="89"/>
      <c r="D28" s="102"/>
      <c r="E28" s="102"/>
      <c r="F28" s="102" t="s">
        <v>162</v>
      </c>
      <c r="G28" s="102"/>
      <c r="H28" s="102"/>
      <c r="I28" s="102"/>
      <c r="J28" s="103"/>
      <c r="K28" s="104"/>
      <c r="L28" s="89"/>
      <c r="M28" s="102"/>
      <c r="N28" s="102"/>
      <c r="O28" s="102" t="s">
        <v>82</v>
      </c>
      <c r="P28" s="102"/>
      <c r="Q28" s="102"/>
      <c r="R28" s="102"/>
      <c r="S28" s="104"/>
      <c r="T28" s="104">
        <f t="shared" si="1"/>
        <v>0</v>
      </c>
      <c r="AA28" s="105"/>
    </row>
    <row r="29" spans="1:33" x14ac:dyDescent="0.25">
      <c r="A29" s="56"/>
      <c r="B29" s="56"/>
      <c r="C29" s="89"/>
      <c r="D29" s="102"/>
      <c r="E29" s="102"/>
      <c r="F29" s="102" t="s">
        <v>127</v>
      </c>
      <c r="G29" s="102"/>
      <c r="H29" s="102"/>
      <c r="I29" s="102"/>
      <c r="J29" s="103"/>
      <c r="K29" s="104"/>
      <c r="L29" s="89"/>
      <c r="M29" s="102"/>
      <c r="N29" s="102"/>
      <c r="O29" s="102" t="s">
        <v>127</v>
      </c>
      <c r="P29" s="102"/>
      <c r="Q29" s="102"/>
      <c r="R29" s="102"/>
      <c r="S29" s="104"/>
      <c r="T29" s="104">
        <f t="shared" si="1"/>
        <v>0</v>
      </c>
      <c r="AA29" s="105"/>
    </row>
    <row r="30" spans="1:33" ht="15" customHeight="1" x14ac:dyDescent="0.25">
      <c r="A30" s="56"/>
      <c r="B30" s="56"/>
      <c r="C30" s="89" t="s">
        <v>4</v>
      </c>
      <c r="D30" s="50" t="s">
        <v>5</v>
      </c>
      <c r="J30" s="51"/>
      <c r="K30" s="88"/>
      <c r="L30" s="89" t="s">
        <v>4</v>
      </c>
      <c r="M30" s="50" t="s">
        <v>5</v>
      </c>
      <c r="S30" s="88"/>
      <c r="T30" s="88">
        <f t="shared" si="1"/>
        <v>0</v>
      </c>
    </row>
    <row r="31" spans="1:33" ht="15" customHeight="1" x14ac:dyDescent="0.25">
      <c r="A31" s="56"/>
      <c r="B31" s="56"/>
      <c r="C31" s="89" t="s">
        <v>6</v>
      </c>
      <c r="D31" s="50" t="s">
        <v>7</v>
      </c>
      <c r="E31" s="50" t="s">
        <v>8</v>
      </c>
      <c r="J31" s="51"/>
      <c r="K31" s="88"/>
      <c r="L31" s="89" t="s">
        <v>6</v>
      </c>
      <c r="M31" s="50" t="s">
        <v>7</v>
      </c>
      <c r="N31" s="50" t="s">
        <v>8</v>
      </c>
      <c r="S31" s="88"/>
      <c r="T31" s="88">
        <f t="shared" si="1"/>
        <v>0</v>
      </c>
      <c r="W31" s="107">
        <f>AA27</f>
        <v>0</v>
      </c>
      <c r="X31" s="98" t="s">
        <v>133</v>
      </c>
      <c r="Y31" s="98">
        <v>100</v>
      </c>
      <c r="Z31" s="171" t="s">
        <v>84</v>
      </c>
      <c r="AA31" s="173" t="e">
        <f>W31/W32</f>
        <v>#DIV/0!</v>
      </c>
    </row>
    <row r="32" spans="1:33" ht="15" customHeight="1" x14ac:dyDescent="0.25">
      <c r="A32" s="56"/>
      <c r="B32" s="56"/>
      <c r="C32" s="89"/>
      <c r="D32" s="102" t="s">
        <v>69</v>
      </c>
      <c r="E32" s="102"/>
      <c r="F32" s="102" t="s">
        <v>129</v>
      </c>
      <c r="G32" s="102"/>
      <c r="H32" s="102"/>
      <c r="I32" s="102"/>
      <c r="J32" s="103"/>
      <c r="K32" s="104">
        <v>0</v>
      </c>
      <c r="L32" s="89"/>
      <c r="M32" s="102" t="s">
        <v>69</v>
      </c>
      <c r="N32" s="102"/>
      <c r="O32" s="102" t="s">
        <v>130</v>
      </c>
      <c r="P32" s="102"/>
      <c r="Q32" s="102"/>
      <c r="R32" s="102"/>
      <c r="S32" s="104"/>
      <c r="T32" s="104">
        <f t="shared" si="1"/>
        <v>0</v>
      </c>
      <c r="W32" s="175">
        <f>AA24</f>
        <v>0</v>
      </c>
      <c r="X32" s="175"/>
      <c r="Y32" s="175"/>
      <c r="Z32" s="172"/>
      <c r="AA32" s="174"/>
    </row>
    <row r="33" spans="1:31" ht="15" customHeight="1" x14ac:dyDescent="0.25">
      <c r="A33" s="56"/>
      <c r="B33" s="56"/>
      <c r="C33" s="89"/>
      <c r="D33" s="50" t="s">
        <v>9</v>
      </c>
      <c r="E33" s="50" t="s">
        <v>10</v>
      </c>
      <c r="J33" s="51"/>
      <c r="K33" s="88">
        <f>K34+K35+K36+K37-K38</f>
        <v>0</v>
      </c>
      <c r="L33" s="89"/>
      <c r="M33" s="50" t="s">
        <v>9</v>
      </c>
      <c r="N33" s="50" t="s">
        <v>10</v>
      </c>
      <c r="R33" s="51"/>
      <c r="S33" s="96"/>
      <c r="T33" s="88">
        <f t="shared" si="1"/>
        <v>0</v>
      </c>
      <c r="W33" s="105"/>
      <c r="Z33" s="52"/>
      <c r="AA33" s="108"/>
    </row>
    <row r="34" spans="1:31" ht="13" x14ac:dyDescent="0.25">
      <c r="A34" s="56"/>
      <c r="B34" s="56"/>
      <c r="C34" s="89"/>
      <c r="E34" s="90" t="s">
        <v>2</v>
      </c>
      <c r="F34" s="90" t="s">
        <v>11</v>
      </c>
      <c r="J34" s="51"/>
      <c r="K34" s="92"/>
      <c r="L34" s="89"/>
      <c r="N34" s="90" t="s">
        <v>2</v>
      </c>
      <c r="O34" s="90" t="s">
        <v>11</v>
      </c>
      <c r="R34" s="106"/>
      <c r="S34" s="94"/>
      <c r="T34" s="92">
        <f t="shared" si="1"/>
        <v>0</v>
      </c>
      <c r="W34" s="105"/>
      <c r="Z34" s="52"/>
      <c r="AA34" s="108"/>
    </row>
    <row r="35" spans="1:31" ht="13" x14ac:dyDescent="0.25">
      <c r="A35" s="56"/>
      <c r="B35" s="56"/>
      <c r="C35" s="89"/>
      <c r="E35" s="90" t="s">
        <v>4</v>
      </c>
      <c r="F35" s="90" t="s">
        <v>14</v>
      </c>
      <c r="J35" s="51"/>
      <c r="K35" s="92"/>
      <c r="L35" s="89"/>
      <c r="N35" s="90" t="s">
        <v>4</v>
      </c>
      <c r="O35" s="90" t="s">
        <v>14</v>
      </c>
      <c r="R35" s="106"/>
      <c r="S35" s="94"/>
      <c r="T35" s="92">
        <f t="shared" si="1"/>
        <v>0</v>
      </c>
      <c r="Z35" s="109"/>
      <c r="AD35" s="62"/>
    </row>
    <row r="36" spans="1:31" ht="13" x14ac:dyDescent="0.25">
      <c r="A36" s="56"/>
      <c r="B36" s="56"/>
      <c r="C36" s="89"/>
      <c r="E36" s="90" t="s">
        <v>6</v>
      </c>
      <c r="F36" s="90" t="s">
        <v>15</v>
      </c>
      <c r="J36" s="51"/>
      <c r="K36" s="92"/>
      <c r="L36" s="89"/>
      <c r="N36" s="90" t="s">
        <v>6</v>
      </c>
      <c r="O36" s="90" t="s">
        <v>15</v>
      </c>
      <c r="R36" s="106"/>
      <c r="S36" s="94"/>
      <c r="T36" s="92">
        <f t="shared" si="1"/>
        <v>0</v>
      </c>
      <c r="Z36" s="109"/>
      <c r="AD36" s="62"/>
    </row>
    <row r="37" spans="1:31" ht="13" x14ac:dyDescent="0.25">
      <c r="A37" s="56"/>
      <c r="B37" s="56"/>
      <c r="C37" s="89"/>
      <c r="E37" s="90" t="s">
        <v>16</v>
      </c>
      <c r="F37" s="90" t="s">
        <v>57</v>
      </c>
      <c r="J37" s="51"/>
      <c r="K37" s="92"/>
      <c r="L37" s="89"/>
      <c r="N37" s="90" t="s">
        <v>16</v>
      </c>
      <c r="O37" s="90" t="s">
        <v>57</v>
      </c>
      <c r="R37" s="51"/>
      <c r="S37" s="94"/>
      <c r="T37" s="92">
        <f t="shared" si="1"/>
        <v>0</v>
      </c>
      <c r="Z37" s="109"/>
      <c r="AD37" s="62"/>
    </row>
    <row r="38" spans="1:31" ht="13" x14ac:dyDescent="0.25">
      <c r="A38" s="56"/>
      <c r="B38" s="56"/>
      <c r="C38" s="89"/>
      <c r="E38" s="90" t="s">
        <v>19</v>
      </c>
      <c r="F38" s="90" t="s">
        <v>58</v>
      </c>
      <c r="J38" s="51"/>
      <c r="K38" s="92"/>
      <c r="L38" s="89"/>
      <c r="N38" s="90" t="s">
        <v>19</v>
      </c>
      <c r="O38" s="90" t="s">
        <v>58</v>
      </c>
      <c r="R38" s="51"/>
      <c r="S38" s="94"/>
      <c r="T38" s="92">
        <f t="shared" si="1"/>
        <v>0</v>
      </c>
      <c r="Z38" s="109"/>
      <c r="AD38" s="62"/>
    </row>
    <row r="39" spans="1:31" ht="15" customHeight="1" x14ac:dyDescent="0.25">
      <c r="A39" s="56"/>
      <c r="B39" s="56"/>
      <c r="C39" s="89" t="s">
        <v>28</v>
      </c>
      <c r="D39" s="50" t="s">
        <v>83</v>
      </c>
      <c r="J39" s="51"/>
      <c r="K39" s="88"/>
      <c r="L39" s="89" t="s">
        <v>28</v>
      </c>
      <c r="M39" s="50" t="s">
        <v>83</v>
      </c>
      <c r="R39" s="51"/>
      <c r="S39" s="96"/>
      <c r="T39" s="88">
        <f t="shared" si="1"/>
        <v>0</v>
      </c>
      <c r="Z39" s="109"/>
      <c r="AD39" s="62"/>
    </row>
    <row r="40" spans="1:31" ht="15" customHeight="1" x14ac:dyDescent="0.25">
      <c r="A40" s="56"/>
      <c r="B40" s="56"/>
      <c r="C40" s="97" t="s">
        <v>30</v>
      </c>
      <c r="D40" s="98" t="s">
        <v>31</v>
      </c>
      <c r="E40" s="98"/>
      <c r="F40" s="98"/>
      <c r="G40" s="98"/>
      <c r="H40" s="98"/>
      <c r="I40" s="98"/>
      <c r="J40" s="99"/>
      <c r="K40" s="88"/>
      <c r="L40" s="97" t="s">
        <v>30</v>
      </c>
      <c r="M40" s="98" t="s">
        <v>31</v>
      </c>
      <c r="N40" s="98"/>
      <c r="O40" s="98"/>
      <c r="P40" s="98"/>
      <c r="Q40" s="98"/>
      <c r="R40" s="98"/>
      <c r="S40" s="88"/>
      <c r="T40" s="88">
        <f t="shared" si="1"/>
        <v>0</v>
      </c>
      <c r="Z40" s="109"/>
      <c r="AD40" s="62"/>
    </row>
    <row r="41" spans="1:31" s="62" customFormat="1" ht="23.15" customHeight="1" x14ac:dyDescent="0.25">
      <c r="A41" s="59" t="s">
        <v>6</v>
      </c>
      <c r="B41" s="59" t="s">
        <v>81</v>
      </c>
      <c r="C41" s="63" t="s">
        <v>134</v>
      </c>
      <c r="D41" s="60"/>
      <c r="E41" s="60"/>
      <c r="F41" s="60"/>
      <c r="G41" s="60"/>
      <c r="H41" s="60"/>
      <c r="I41" s="60"/>
      <c r="J41" s="100"/>
      <c r="K41" s="101">
        <v>0</v>
      </c>
      <c r="L41" s="63" t="s">
        <v>134</v>
      </c>
      <c r="M41" s="60"/>
      <c r="N41" s="60"/>
      <c r="O41" s="60"/>
      <c r="P41" s="60"/>
      <c r="Q41" s="60"/>
      <c r="R41" s="60"/>
      <c r="S41" s="101">
        <v>0</v>
      </c>
      <c r="T41" s="101">
        <f t="shared" si="1"/>
        <v>0</v>
      </c>
      <c r="U41" s="50"/>
      <c r="V41" s="50"/>
      <c r="W41" s="50"/>
      <c r="X41" s="50"/>
      <c r="Y41" s="50"/>
      <c r="Z41" s="109"/>
      <c r="AA41" s="50"/>
      <c r="AB41" s="50"/>
      <c r="AC41" s="50"/>
      <c r="AE41" s="50"/>
    </row>
    <row r="42" spans="1:31" s="62" customFormat="1" ht="23.15" customHeight="1" x14ac:dyDescent="0.25">
      <c r="A42" s="64" t="s">
        <v>16</v>
      </c>
      <c r="B42" s="64" t="s">
        <v>84</v>
      </c>
      <c r="C42" s="65" t="s">
        <v>135</v>
      </c>
      <c r="D42" s="66"/>
      <c r="E42" s="66"/>
      <c r="F42" s="66"/>
      <c r="G42" s="66"/>
      <c r="H42" s="66"/>
      <c r="I42" s="66"/>
      <c r="J42" s="110"/>
      <c r="K42" s="111">
        <f>K6-K22-K41:K41</f>
        <v>0</v>
      </c>
      <c r="L42" s="65" t="s">
        <v>136</v>
      </c>
      <c r="M42" s="66"/>
      <c r="N42" s="66"/>
      <c r="O42" s="66"/>
      <c r="P42" s="66"/>
      <c r="Q42" s="66"/>
      <c r="R42" s="66"/>
      <c r="S42" s="111">
        <f>S6-S22-S41:S41</f>
        <v>0</v>
      </c>
      <c r="T42" s="111">
        <f>T6-T22-T41:T41</f>
        <v>0</v>
      </c>
      <c r="U42" s="50"/>
      <c r="V42" s="50"/>
      <c r="W42" s="50"/>
      <c r="X42" s="50"/>
      <c r="Y42" s="50"/>
      <c r="Z42" s="109"/>
      <c r="AA42" s="50"/>
      <c r="AB42" s="50"/>
      <c r="AC42" s="50"/>
    </row>
    <row r="43" spans="1:31" s="62" customFormat="1" ht="25.5" customHeight="1" x14ac:dyDescent="0.25">
      <c r="A43" s="70" t="s">
        <v>19</v>
      </c>
      <c r="B43" s="70" t="s">
        <v>85</v>
      </c>
      <c r="C43" s="112" t="s">
        <v>137</v>
      </c>
      <c r="D43" s="72"/>
      <c r="E43" s="72"/>
      <c r="F43" s="72"/>
      <c r="G43" s="113">
        <v>1.5699999999999999E-2</v>
      </c>
      <c r="H43" s="72" t="s">
        <v>138</v>
      </c>
      <c r="I43" s="114"/>
      <c r="J43" s="115" t="s">
        <v>78</v>
      </c>
      <c r="K43" s="116">
        <f>ROUND(G43*I43*1000,-3)</f>
        <v>0</v>
      </c>
      <c r="L43" s="112" t="s">
        <v>137</v>
      </c>
      <c r="M43" s="72"/>
      <c r="N43" s="72"/>
      <c r="O43" s="72"/>
      <c r="P43" s="113">
        <v>1.5699999999999999E-2</v>
      </c>
      <c r="Q43" s="72" t="s">
        <v>138</v>
      </c>
      <c r="R43" s="117"/>
      <c r="S43" s="116">
        <f>IF(S42&lt;K42,R43*P43,0)</f>
        <v>0</v>
      </c>
      <c r="T43" s="116">
        <f>S43-K43</f>
        <v>0</v>
      </c>
      <c r="U43" s="50"/>
      <c r="V43" s="50"/>
      <c r="W43" s="50"/>
      <c r="X43" s="50"/>
      <c r="Y43" s="50"/>
      <c r="Z43" s="109"/>
      <c r="AA43" s="50"/>
      <c r="AB43" s="50"/>
      <c r="AC43" s="50"/>
    </row>
    <row r="44" spans="1:31" s="62" customFormat="1" ht="25.5" customHeight="1" outlineLevel="1" x14ac:dyDescent="0.3">
      <c r="A44" s="67" t="s">
        <v>86</v>
      </c>
      <c r="B44" s="64" t="s">
        <v>84</v>
      </c>
      <c r="C44" s="65" t="s">
        <v>139</v>
      </c>
      <c r="D44" s="66"/>
      <c r="E44" s="66"/>
      <c r="F44" s="66"/>
      <c r="G44" s="68"/>
      <c r="H44" s="66"/>
      <c r="I44" s="69"/>
      <c r="J44" s="118"/>
      <c r="K44" s="111">
        <f>SUM(K42:K43)</f>
        <v>0</v>
      </c>
      <c r="L44" s="65" t="s">
        <v>87</v>
      </c>
      <c r="M44" s="66"/>
      <c r="N44" s="66"/>
      <c r="O44" s="66"/>
      <c r="P44" s="68"/>
      <c r="Q44" s="66"/>
      <c r="R44" s="69"/>
      <c r="S44" s="111">
        <f>SUM(S42:S43)</f>
        <v>0</v>
      </c>
      <c r="T44" s="111">
        <f>SUM(T42:T43)</f>
        <v>0</v>
      </c>
      <c r="U44" s="119"/>
      <c r="V44" s="120"/>
      <c r="W44" s="121" t="s">
        <v>140</v>
      </c>
      <c r="X44" s="119"/>
      <c r="Y44" s="119"/>
      <c r="Z44" s="122"/>
      <c r="AA44" s="119"/>
      <c r="AB44" s="119"/>
      <c r="AC44" s="119"/>
    </row>
    <row r="45" spans="1:31" s="62" customFormat="1" ht="25.5" customHeight="1" x14ac:dyDescent="0.3">
      <c r="A45" s="70" t="s">
        <v>21</v>
      </c>
      <c r="B45" s="71" t="s">
        <v>85</v>
      </c>
      <c r="C45" s="112" t="s">
        <v>88</v>
      </c>
      <c r="D45" s="72"/>
      <c r="E45" s="72"/>
      <c r="F45" s="72"/>
      <c r="G45" s="72"/>
      <c r="H45" s="72"/>
      <c r="I45" s="72"/>
      <c r="J45" s="73"/>
      <c r="K45" s="116">
        <f>SUM(K46:K52)</f>
        <v>0</v>
      </c>
      <c r="L45" s="112" t="s">
        <v>88</v>
      </c>
      <c r="M45" s="72"/>
      <c r="N45" s="72"/>
      <c r="O45" s="72"/>
      <c r="P45" s="72"/>
      <c r="Q45" s="72"/>
      <c r="R45" s="72"/>
      <c r="S45" s="116">
        <f>SUM(S46:S50)</f>
        <v>0</v>
      </c>
      <c r="T45" s="116">
        <f>SUM(T46:T50)</f>
        <v>0</v>
      </c>
      <c r="U45" s="50"/>
      <c r="V45" s="80" t="s">
        <v>141</v>
      </c>
      <c r="W45" s="123"/>
      <c r="X45" s="50"/>
      <c r="Y45" s="50"/>
      <c r="Z45" s="109"/>
      <c r="AA45" s="50"/>
      <c r="AB45" s="50"/>
      <c r="AC45" s="50"/>
    </row>
    <row r="46" spans="1:31" s="58" customFormat="1" ht="18" customHeight="1" x14ac:dyDescent="0.25">
      <c r="A46" s="74" t="s">
        <v>89</v>
      </c>
      <c r="B46" s="57"/>
      <c r="C46" s="58" t="s">
        <v>142</v>
      </c>
      <c r="J46" s="57"/>
      <c r="K46" s="124">
        <f>K24</f>
        <v>0</v>
      </c>
      <c r="L46" s="58" t="s">
        <v>142</v>
      </c>
      <c r="S46" s="124">
        <f>S24</f>
        <v>0</v>
      </c>
      <c r="T46" s="124">
        <f>S46-K46</f>
        <v>0</v>
      </c>
      <c r="U46" s="50"/>
      <c r="V46" s="123" t="s">
        <v>143</v>
      </c>
      <c r="W46" s="50"/>
      <c r="X46" s="125"/>
      <c r="Y46" s="125"/>
      <c r="Z46" s="109"/>
      <c r="AA46" s="50"/>
      <c r="AB46" s="50"/>
      <c r="AC46" s="50"/>
      <c r="AE46" s="62"/>
    </row>
    <row r="47" spans="1:31" s="58" customFormat="1" ht="18" customHeight="1" x14ac:dyDescent="0.25">
      <c r="A47" s="74" t="s">
        <v>90</v>
      </c>
      <c r="B47" s="57"/>
      <c r="C47" s="58" t="s">
        <v>70</v>
      </c>
      <c r="J47" s="57"/>
      <c r="K47" s="124">
        <f t="shared" ref="K47:K49" si="2">K25</f>
        <v>0</v>
      </c>
      <c r="L47" s="58" t="s">
        <v>70</v>
      </c>
      <c r="S47" s="124">
        <f t="shared" ref="S47:S49" si="3">S25</f>
        <v>0</v>
      </c>
      <c r="T47" s="124">
        <f>S47-K47</f>
        <v>0</v>
      </c>
      <c r="U47" s="50"/>
      <c r="V47" s="50" t="s">
        <v>144</v>
      </c>
      <c r="W47" s="62"/>
      <c r="X47" s="62"/>
      <c r="Y47" s="62"/>
      <c r="Z47" s="109" t="s">
        <v>84</v>
      </c>
      <c r="AA47" s="105"/>
      <c r="AB47" s="62"/>
      <c r="AC47" s="62"/>
    </row>
    <row r="48" spans="1:31" s="58" customFormat="1" ht="18" customHeight="1" x14ac:dyDescent="0.25">
      <c r="A48" s="74" t="s">
        <v>91</v>
      </c>
      <c r="B48" s="57"/>
      <c r="C48" s="58" t="s">
        <v>125</v>
      </c>
      <c r="J48" s="57"/>
      <c r="K48" s="124">
        <f>K26</f>
        <v>0</v>
      </c>
      <c r="L48" s="58" t="s">
        <v>125</v>
      </c>
      <c r="S48" s="124">
        <f t="shared" si="3"/>
        <v>0</v>
      </c>
      <c r="T48" s="124">
        <f>S48-K48</f>
        <v>0</v>
      </c>
      <c r="U48" s="50"/>
      <c r="V48" s="50" t="s">
        <v>145</v>
      </c>
      <c r="W48" s="62"/>
      <c r="X48" s="62"/>
      <c r="Y48" s="62"/>
      <c r="Z48" s="109" t="s">
        <v>84</v>
      </c>
      <c r="AA48" s="105"/>
      <c r="AB48" s="62"/>
      <c r="AC48" s="62"/>
    </row>
    <row r="49" spans="1:31" s="58" customFormat="1" ht="18" customHeight="1" x14ac:dyDescent="0.25">
      <c r="A49" s="74" t="s">
        <v>92</v>
      </c>
      <c r="B49" s="57"/>
      <c r="C49" s="58" t="s">
        <v>73</v>
      </c>
      <c r="J49" s="57"/>
      <c r="K49" s="124">
        <f t="shared" si="2"/>
        <v>0</v>
      </c>
      <c r="L49" s="58" t="s">
        <v>73</v>
      </c>
      <c r="S49" s="124">
        <f t="shared" si="3"/>
        <v>0</v>
      </c>
      <c r="T49" s="124">
        <f>S49-K49</f>
        <v>0</v>
      </c>
      <c r="U49" s="50"/>
      <c r="V49" s="58" t="s">
        <v>146</v>
      </c>
      <c r="W49" s="50"/>
      <c r="X49" s="50"/>
      <c r="Y49" s="50"/>
      <c r="Z49" s="109" t="s">
        <v>84</v>
      </c>
      <c r="AA49" s="126"/>
      <c r="AB49" s="62"/>
      <c r="AC49" s="62"/>
    </row>
    <row r="50" spans="1:31" s="58" customFormat="1" ht="18" customHeight="1" x14ac:dyDescent="0.25">
      <c r="A50" s="74" t="s">
        <v>93</v>
      </c>
      <c r="B50" s="57"/>
      <c r="C50" s="58" t="s">
        <v>82</v>
      </c>
      <c r="J50" s="57"/>
      <c r="K50" s="124">
        <f>K28</f>
        <v>0</v>
      </c>
      <c r="L50" s="58" t="s">
        <v>82</v>
      </c>
      <c r="S50" s="124">
        <f>S28</f>
        <v>0</v>
      </c>
      <c r="T50" s="124">
        <f>S50-K50</f>
        <v>0</v>
      </c>
      <c r="U50" s="62"/>
      <c r="V50" s="123" t="s">
        <v>147</v>
      </c>
      <c r="W50" s="61"/>
      <c r="X50" s="62"/>
      <c r="Y50" s="62"/>
      <c r="Z50" s="62"/>
      <c r="AA50" s="62"/>
      <c r="AB50" s="62"/>
      <c r="AC50" s="62"/>
    </row>
    <row r="51" spans="1:31" s="62" customFormat="1" ht="18" customHeight="1" x14ac:dyDescent="0.25">
      <c r="A51" s="74" t="s">
        <v>94</v>
      </c>
      <c r="B51" s="57"/>
      <c r="C51" s="58" t="s">
        <v>148</v>
      </c>
      <c r="D51" s="58"/>
      <c r="E51" s="58"/>
      <c r="F51" s="58"/>
      <c r="G51" s="58"/>
      <c r="H51" s="58"/>
      <c r="I51" s="58"/>
      <c r="J51" s="57"/>
      <c r="K51" s="124">
        <f>K29</f>
        <v>0</v>
      </c>
      <c r="L51" s="58" t="s">
        <v>148</v>
      </c>
      <c r="M51" s="58"/>
      <c r="N51" s="58"/>
      <c r="O51" s="58"/>
      <c r="P51" s="58"/>
      <c r="Q51" s="58"/>
      <c r="R51" s="58"/>
      <c r="S51" s="124">
        <f>S29</f>
        <v>0</v>
      </c>
      <c r="T51" s="124">
        <f t="shared" ref="T51:T52" si="4">S51-K51</f>
        <v>0</v>
      </c>
      <c r="V51" s="50" t="s">
        <v>144</v>
      </c>
      <c r="W51" s="50"/>
      <c r="X51" s="168"/>
      <c r="Y51" s="168"/>
      <c r="Z51" s="50"/>
      <c r="AA51" s="105"/>
      <c r="AB51" s="50"/>
      <c r="AE51" s="58"/>
    </row>
    <row r="52" spans="1:31" s="62" customFormat="1" ht="18" customHeight="1" x14ac:dyDescent="0.25">
      <c r="A52" s="74" t="s">
        <v>95</v>
      </c>
      <c r="B52" s="57"/>
      <c r="C52" s="58" t="s">
        <v>130</v>
      </c>
      <c r="D52" s="58"/>
      <c r="E52" s="58"/>
      <c r="F52" s="58"/>
      <c r="G52" s="58"/>
      <c r="H52" s="58"/>
      <c r="I52" s="58"/>
      <c r="J52" s="57"/>
      <c r="K52" s="124">
        <f>K32</f>
        <v>0</v>
      </c>
      <c r="L52" s="58" t="s">
        <v>130</v>
      </c>
      <c r="M52" s="58"/>
      <c r="N52" s="58"/>
      <c r="O52" s="58"/>
      <c r="P52" s="58"/>
      <c r="Q52" s="58"/>
      <c r="R52" s="58"/>
      <c r="S52" s="124">
        <f>S32</f>
        <v>0</v>
      </c>
      <c r="T52" s="124">
        <f t="shared" si="4"/>
        <v>0</v>
      </c>
      <c r="V52" s="50" t="s">
        <v>145</v>
      </c>
      <c r="W52" s="58"/>
      <c r="X52" s="58"/>
      <c r="Y52" s="58"/>
      <c r="Z52" s="109" t="s">
        <v>84</v>
      </c>
      <c r="AA52" s="105"/>
      <c r="AB52" s="58"/>
      <c r="AC52" s="58"/>
    </row>
    <row r="53" spans="1:31" s="58" customFormat="1" ht="23.15" customHeight="1" x14ac:dyDescent="0.25">
      <c r="A53" s="64" t="s">
        <v>23</v>
      </c>
      <c r="B53" s="75" t="s">
        <v>84</v>
      </c>
      <c r="C53" s="65" t="s">
        <v>149</v>
      </c>
      <c r="D53" s="66"/>
      <c r="E53" s="66"/>
      <c r="F53" s="66"/>
      <c r="G53" s="66"/>
      <c r="H53" s="66"/>
      <c r="I53" s="66"/>
      <c r="J53" s="110"/>
      <c r="K53" s="111">
        <f>K44+K45</f>
        <v>0</v>
      </c>
      <c r="L53" s="65" t="s">
        <v>96</v>
      </c>
      <c r="M53" s="66"/>
      <c r="N53" s="66"/>
      <c r="O53" s="66"/>
      <c r="P53" s="66"/>
      <c r="Q53" s="66"/>
      <c r="R53" s="66"/>
      <c r="S53" s="111">
        <f>S44+S45</f>
        <v>0</v>
      </c>
      <c r="T53" s="111">
        <f>T44+T45</f>
        <v>0</v>
      </c>
      <c r="U53" s="62"/>
      <c r="V53" s="58" t="s">
        <v>146</v>
      </c>
      <c r="Z53" s="127" t="s">
        <v>84</v>
      </c>
      <c r="AA53" s="126"/>
      <c r="AE53" s="62"/>
    </row>
    <row r="54" spans="1:31" s="58" customFormat="1" ht="13" x14ac:dyDescent="0.25">
      <c r="A54" s="128"/>
      <c r="B54" s="128"/>
      <c r="C54" s="62"/>
      <c r="D54" s="62"/>
      <c r="E54" s="62"/>
      <c r="F54" s="62"/>
      <c r="G54" s="62"/>
      <c r="H54" s="62"/>
      <c r="I54" s="62"/>
      <c r="J54" s="62"/>
      <c r="K54" s="129"/>
      <c r="L54" s="62"/>
      <c r="M54" s="62"/>
      <c r="N54" s="62"/>
      <c r="O54" s="62"/>
      <c r="P54" s="62"/>
      <c r="Q54" s="62"/>
      <c r="R54" s="62"/>
      <c r="S54" s="129"/>
      <c r="T54" s="129"/>
      <c r="Z54" s="127"/>
      <c r="AA54" s="126"/>
    </row>
    <row r="55" spans="1:31" ht="13" x14ac:dyDescent="0.25">
      <c r="A55" s="130" t="s">
        <v>150</v>
      </c>
      <c r="B55" s="58"/>
      <c r="C55" s="58"/>
      <c r="D55" s="58" t="s">
        <v>151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62"/>
      <c r="X55" s="62"/>
      <c r="Y55" s="62"/>
      <c r="Z55" s="58"/>
      <c r="AA55" s="58"/>
      <c r="AB55" s="62"/>
      <c r="AC55" s="58"/>
      <c r="AE55" s="58"/>
    </row>
    <row r="56" spans="1:31" ht="5.25" customHeight="1" x14ac:dyDescent="0.25">
      <c r="A56" s="130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Z56" s="58"/>
      <c r="AA56" s="58"/>
      <c r="AC56" s="58"/>
    </row>
    <row r="57" spans="1:31" s="58" customFormat="1" ht="14" x14ac:dyDescent="0.3">
      <c r="A57" s="50"/>
      <c r="B57" s="50"/>
      <c r="C57" s="50"/>
      <c r="D57" s="131" t="s">
        <v>81</v>
      </c>
      <c r="E57" s="50" t="s">
        <v>152</v>
      </c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8" t="s">
        <v>158</v>
      </c>
      <c r="U57" s="58" t="s">
        <v>153</v>
      </c>
      <c r="V57" s="50"/>
      <c r="W57" s="50"/>
      <c r="X57" s="50"/>
      <c r="Y57" s="50"/>
      <c r="Z57" s="50"/>
      <c r="AA57" s="50"/>
      <c r="AB57" s="50"/>
      <c r="AC57" s="50"/>
      <c r="AE57" s="50"/>
    </row>
    <row r="58" spans="1:31" x14ac:dyDescent="0.25">
      <c r="E58" s="50" t="s">
        <v>154</v>
      </c>
      <c r="U58" s="58"/>
      <c r="AE58" s="58"/>
    </row>
    <row r="59" spans="1:31" ht="5.25" customHeight="1" x14ac:dyDescent="0.25">
      <c r="A59" s="130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X59" s="58"/>
      <c r="Y59" s="58"/>
      <c r="AB59" s="58"/>
      <c r="AD59" s="58"/>
    </row>
    <row r="60" spans="1:31" s="58" customFormat="1" ht="14" x14ac:dyDescent="0.3">
      <c r="A60" s="50"/>
      <c r="B60" s="50"/>
      <c r="C60" s="50"/>
      <c r="D60" s="131" t="s">
        <v>81</v>
      </c>
      <c r="E60" s="50" t="s">
        <v>155</v>
      </c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E60" s="50"/>
    </row>
    <row r="61" spans="1:31" x14ac:dyDescent="0.25">
      <c r="E61" s="50" t="s">
        <v>156</v>
      </c>
      <c r="AE61" s="58"/>
    </row>
    <row r="62" spans="1:31" ht="5.25" customHeight="1" x14ac:dyDescent="0.25">
      <c r="A62" s="130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X62" s="58"/>
      <c r="Y62" s="58"/>
      <c r="AB62" s="58"/>
    </row>
    <row r="63" spans="1:31" ht="14" x14ac:dyDescent="0.3">
      <c r="D63" s="131" t="s">
        <v>81</v>
      </c>
      <c r="E63" s="50" t="s">
        <v>157</v>
      </c>
      <c r="Y63" s="58"/>
      <c r="AD63" s="58"/>
    </row>
    <row r="65" spans="21:21" x14ac:dyDescent="0.25">
      <c r="U65" s="58"/>
    </row>
  </sheetData>
  <mergeCells count="16">
    <mergeCell ref="AB1:AC1"/>
    <mergeCell ref="A6:A7"/>
    <mergeCell ref="K6:K7"/>
    <mergeCell ref="L6:R7"/>
    <mergeCell ref="S6:S7"/>
    <mergeCell ref="T6:T7"/>
    <mergeCell ref="Z31:Z32"/>
    <mergeCell ref="AA31:AA32"/>
    <mergeCell ref="W32:Y32"/>
    <mergeCell ref="B5:J5"/>
    <mergeCell ref="L5:R5"/>
    <mergeCell ref="X51:Y51"/>
    <mergeCell ref="D11:J11"/>
    <mergeCell ref="M11:R11"/>
    <mergeCell ref="D12:J12"/>
    <mergeCell ref="M12:R12"/>
  </mergeCells>
  <pageMargins left="0.51181102362204722" right="0.51181102362204722" top="0.39370078740157483" bottom="0.39370078740157483" header="0.31496062992125984" footer="0.31496062992125984"/>
  <pageSetup paperSize="8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Seite 1</vt:lpstr>
      <vt:lpstr>Seite 2</vt:lpstr>
      <vt:lpstr>Seite 3 </vt:lpstr>
      <vt:lpstr>4-Plan-Ist-Vergleich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Amschler Peter</dc:creator>
  <cp:lastModifiedBy>Romy Helmich</cp:lastModifiedBy>
  <cp:lastPrinted>2025-10-02T07:38:30Z</cp:lastPrinted>
  <dcterms:created xsi:type="dcterms:W3CDTF">2012-04-17T06:16:01Z</dcterms:created>
  <dcterms:modified xsi:type="dcterms:W3CDTF">2025-10-06T13:22:49Z</dcterms:modified>
</cp:coreProperties>
</file>